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situatii 2021\SITUATII SITE 2021\"/>
    </mc:Choice>
  </mc:AlternateContent>
  <xr:revisionPtr revIDLastSave="0" documentId="13_ncr:1_{F3F7E2F7-383B-4127-83A1-6CFB26888BFB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externalReferences>
    <externalReference r:id="rId6"/>
    <externalReference r:id="rId7"/>
  </externalReferences>
  <calcPr calcId="181029"/>
  <fileRecoveryPr autoRecover="0"/>
</workbook>
</file>

<file path=xl/calcChain.xml><?xml version="1.0" encoding="utf-8"?>
<calcChain xmlns="http://schemas.openxmlformats.org/spreadsheetml/2006/main">
  <c r="D30" i="4" l="1"/>
  <c r="E29" i="4"/>
  <c r="C126" i="5"/>
  <c r="C127" i="5" s="1"/>
  <c r="C123" i="5"/>
  <c r="C124" i="5" s="1"/>
  <c r="C122" i="5"/>
  <c r="E17" i="5"/>
  <c r="D45" i="1"/>
  <c r="E41" i="1"/>
  <c r="E21" i="6"/>
  <c r="D24" i="6"/>
  <c r="D30" i="6"/>
  <c r="E29" i="6"/>
  <c r="D15" i="6"/>
  <c r="E89" i="5"/>
  <c r="D22" i="4"/>
  <c r="E22" i="4"/>
  <c r="D62" i="4"/>
  <c r="E62" i="4"/>
  <c r="E27" i="4"/>
  <c r="E28" i="4" s="1"/>
  <c r="D18" i="4"/>
  <c r="D12" i="4"/>
  <c r="D117" i="5"/>
  <c r="D116" i="5"/>
  <c r="E117" i="5"/>
  <c r="E120" i="5" s="1"/>
  <c r="E116" i="5"/>
  <c r="B21" i="6"/>
  <c r="B26" i="6" s="1"/>
  <c r="D51" i="6"/>
  <c r="D39" i="5"/>
  <c r="D67" i="6"/>
  <c r="D134" i="5"/>
  <c r="D35" i="1"/>
  <c r="D102" i="5"/>
  <c r="D71" i="5"/>
  <c r="D45" i="5"/>
  <c r="D15" i="5"/>
  <c r="D92" i="6"/>
  <c r="D61" i="6"/>
  <c r="D42" i="6"/>
  <c r="D130" i="5" l="1"/>
  <c r="E13" i="7" l="1"/>
  <c r="D44" i="4"/>
  <c r="D48" i="4"/>
  <c r="E18" i="4"/>
  <c r="D95" i="5" l="1"/>
  <c r="D88" i="5"/>
  <c r="D54" i="5"/>
  <c r="D23" i="5"/>
  <c r="D19" i="6"/>
  <c r="B32" i="6" l="1"/>
  <c r="B36" i="6" s="1"/>
  <c r="B40" i="6" s="1"/>
  <c r="B44" i="6" s="1"/>
  <c r="B49" i="6" s="1"/>
  <c r="B59" i="6" l="1"/>
  <c r="B54" i="6"/>
  <c r="D26" i="4"/>
  <c r="D53" i="1"/>
  <c r="E27" i="1"/>
  <c r="B69" i="6" l="1"/>
  <c r="B74" i="6" s="1"/>
  <c r="B80" i="6" s="1"/>
  <c r="B65" i="6"/>
  <c r="D115" i="5"/>
  <c r="D111" i="5"/>
  <c r="D107" i="5"/>
  <c r="D77" i="5"/>
  <c r="D62" i="5"/>
  <c r="D57" i="5"/>
  <c r="D23" i="1" l="1"/>
  <c r="D16" i="1"/>
  <c r="D83" i="6"/>
  <c r="B17" i="5" l="1"/>
  <c r="B21" i="5" s="1"/>
  <c r="B24" i="5" s="1"/>
  <c r="B28" i="5" s="1"/>
  <c r="B33" i="5" s="1"/>
  <c r="B41" i="5" s="1"/>
  <c r="B48" i="5" s="1"/>
  <c r="D31" i="5"/>
  <c r="B86" i="6" l="1"/>
  <c r="B94" i="6" s="1"/>
  <c r="E24" i="4" l="1"/>
  <c r="D35" i="4" l="1"/>
  <c r="D49" i="1"/>
  <c r="D26" i="1"/>
  <c r="D64" i="4"/>
  <c r="D61" i="4"/>
  <c r="D58" i="4"/>
  <c r="D55" i="4"/>
  <c r="D52" i="4"/>
  <c r="D17" i="4"/>
  <c r="D46" i="6"/>
  <c r="D78" i="6" l="1"/>
  <c r="B56" i="5" l="1"/>
  <c r="E17" i="1"/>
  <c r="B18" i="1"/>
  <c r="B64" i="5" l="1"/>
  <c r="B73" i="5" s="1"/>
  <c r="B78" i="5" s="1"/>
  <c r="B82" i="5" s="1"/>
  <c r="B90" i="5" s="1"/>
  <c r="B100" i="5" s="1"/>
  <c r="B105" i="5" s="1"/>
  <c r="B109" i="5" s="1"/>
  <c r="B113" i="5" s="1"/>
  <c r="B121" i="5" s="1"/>
  <c r="B132" i="5" s="1"/>
  <c r="B59" i="5"/>
  <c r="D38" i="6"/>
  <c r="D80" i="5"/>
  <c r="D26" i="5"/>
  <c r="D15" i="7"/>
  <c r="D20" i="1"/>
  <c r="D40" i="1" l="1"/>
  <c r="B19" i="4"/>
  <c r="B23" i="4" s="1"/>
  <c r="B28" i="4" s="1"/>
  <c r="B33" i="4" s="1"/>
  <c r="B22" i="1"/>
  <c r="B24" i="1" s="1"/>
  <c r="B27" i="1" s="1"/>
  <c r="B32" i="1" s="1"/>
  <c r="B36" i="1" s="1"/>
  <c r="B41" i="1" s="1"/>
  <c r="B46" i="1" s="1"/>
  <c r="B50" i="1" s="1"/>
  <c r="B54" i="1" s="1"/>
  <c r="B37" i="4" l="1"/>
  <c r="B50" i="4" s="1"/>
  <c r="B53" i="4" s="1"/>
  <c r="B56" i="4" s="1"/>
  <c r="B45" i="4"/>
  <c r="B62" i="4" l="1"/>
  <c r="D34" i="6"/>
  <c r="D30" i="1"/>
  <c r="D21" i="4"/>
  <c r="D56" i="1"/>
  <c r="D19" i="5" l="1"/>
  <c r="D72" i="6" l="1"/>
</calcChain>
</file>

<file path=xl/sharedStrings.xml><?xml version="1.0" encoding="utf-8"?>
<sst xmlns="http://schemas.openxmlformats.org/spreadsheetml/2006/main" count="282" uniqueCount="172">
  <si>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</si>
  <si>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</si>
  <si>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</si>
  <si>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</si>
  <si>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</si>
  <si>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</si>
  <si>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</si>
  <si>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</si>
  <si>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</si>
  <si>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</si>
  <si>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</si>
  <si>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</si>
  <si>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</si>
  <si>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</si>
  <si>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</si>
  <si>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</si>
  <si>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</si>
  <si>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</si>
  <si>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</si>
  <si>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</si>
  <si>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</si>
  <si>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</si>
  <si>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</si>
  <si>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</si>
  <si>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</si>
  <si>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</si>
  <si>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</si>
  <si>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</si>
  <si>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</si>
  <si>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</si>
  <si>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</si>
  <si>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</si>
  <si>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</si>
  <si>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</si>
  <si>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</si>
  <si>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</si>
  <si>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</si>
  <si>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</si>
  <si>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</si>
  <si>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</si>
  <si>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</si>
  <si>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</si>
  <si>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</si>
  <si>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</si>
  <si>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</si>
  <si>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</si>
  <si>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</si>
  <si>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</si>
  <si>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</si>
  <si>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</si>
  <si>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</si>
  <si>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</si>
  <si>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</si>
  <si>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</si>
  <si>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</si>
  <si>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</si>
  <si>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</si>
  <si>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</si>
  <si>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</si>
  <si>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</si>
  <si>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</si>
  <si>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</si>
  <si>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>Subtotal 10.01.03</t>
  </si>
  <si>
    <t>Total 10.01.03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</si>
  <si>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</si>
  <si>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</si>
  <si>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</si>
  <si>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</si>
  <si>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</si>
  <si>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</si>
  <si>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</si>
  <si>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</si>
  <si>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</si>
  <si>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</si>
  <si>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</si>
  <si>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</si>
  <si>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</si>
  <si>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</si>
  <si>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Subtotal 20.30.07</t>
  </si>
  <si>
    <t>20.30.07</t>
  </si>
  <si>
    <t>Subtotal 10.02.05</t>
  </si>
  <si>
    <t>10.02.05</t>
  </si>
  <si>
    <t>Total 10.02.05</t>
  </si>
  <si>
    <t>CAP.68 "ASISTENTA SOCIALA"</t>
  </si>
  <si>
    <t>Subtotal 57.02.01</t>
  </si>
  <si>
    <t>57.02.01</t>
  </si>
  <si>
    <t>Subtotal 20.14</t>
  </si>
  <si>
    <t>Total 20.14</t>
  </si>
  <si>
    <t>Subtotal 20.01.07</t>
  </si>
  <si>
    <t>20.01.07</t>
  </si>
  <si>
    <t>Total 20.01.07</t>
  </si>
  <si>
    <t>Total 20.30.07</t>
  </si>
  <si>
    <t>Subtotal 20.01.09</t>
  </si>
  <si>
    <t>20.01.09</t>
  </si>
  <si>
    <t>Total 20.01.09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</si>
  <si>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</si>
  <si>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</si>
  <si>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</si>
  <si>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</si>
  <si>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</si>
  <si>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</si>
  <si>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</si>
  <si>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</si>
  <si>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</si>
  <si>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</si>
  <si>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</si>
  <si>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</si>
  <si>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10.02.30</t>
  </si>
  <si>
    <t>10.02.30</t>
  </si>
  <si>
    <t>Total 10.02.30</t>
  </si>
  <si>
    <t>Subtotal 10.01.12</t>
  </si>
  <si>
    <t>10.01.12</t>
  </si>
  <si>
    <t>Total 10.01.12</t>
  </si>
  <si>
    <t>Subtotal 20.30.02</t>
  </si>
  <si>
    <t>20.30.02</t>
  </si>
  <si>
    <t>Total 20.30.02</t>
  </si>
  <si>
    <t>Subtotal 20.30.03</t>
  </si>
  <si>
    <t>20.30.03</t>
  </si>
  <si>
    <t>Total 20.30.03</t>
  </si>
  <si>
    <t>20.14</t>
  </si>
  <si>
    <t>Subtotal 20.02</t>
  </si>
  <si>
    <t>Total 20.02</t>
  </si>
  <si>
    <t>Subtotal 20.30.04</t>
  </si>
  <si>
    <t>20.30.04</t>
  </si>
  <si>
    <t>Total 20.30.04</t>
  </si>
  <si>
    <t>APA PROD</t>
  </si>
  <si>
    <t>ORANGE</t>
  </si>
  <si>
    <t>Subtotal 10.01.30</t>
  </si>
  <si>
    <t>10.01.30</t>
  </si>
  <si>
    <t>Total 10.01.30</t>
  </si>
  <si>
    <t>rest plata card noiembrie 2020</t>
  </si>
  <si>
    <t>DEPLASARI</t>
  </si>
  <si>
    <t>TINMAR</t>
  </si>
  <si>
    <t>Subtotal 20.01.30</t>
  </si>
  <si>
    <t>20.01.30</t>
  </si>
  <si>
    <t>Total 20.01.30</t>
  </si>
  <si>
    <t>Subtotal 20.02.04</t>
  </si>
  <si>
    <t>20.02.04</t>
  </si>
  <si>
    <t>Total 20.02.04</t>
  </si>
  <si>
    <t>PREMIER</t>
  </si>
  <si>
    <t>BRAICATA</t>
  </si>
  <si>
    <t>perioada:     APRILIE 2021</t>
  </si>
  <si>
    <t>APRILIE</t>
  </si>
  <si>
    <t>perioada:      APRILIE  2021</t>
  </si>
  <si>
    <t>perioada:        APRILIE 2021</t>
  </si>
  <si>
    <r>
      <t xml:space="preserve">perioada:   </t>
    </r>
    <r>
      <rPr>
        <b/>
        <sz val="10"/>
        <rFont val="Arial"/>
        <family val="2"/>
      </rPr>
      <t xml:space="preserve"> APRILIE </t>
    </r>
    <r>
      <rPr>
        <sz val="10"/>
        <rFont val="Arial"/>
        <family val="2"/>
      </rPr>
      <t xml:space="preserve"> 2021</t>
    </r>
  </si>
  <si>
    <t>perioada: APRILIE 2021</t>
  </si>
  <si>
    <t xml:space="preserve">Norma de hrana </t>
  </si>
  <si>
    <t xml:space="preserve">Echipament </t>
  </si>
  <si>
    <t>CAM martie 2021</t>
  </si>
  <si>
    <t>Decont naveta</t>
  </si>
  <si>
    <t>Plata card MARTIE 2021</t>
  </si>
  <si>
    <t>Rest plata card si contr.Martie2021</t>
  </si>
  <si>
    <t>OMV</t>
  </si>
  <si>
    <t>RCS</t>
  </si>
  <si>
    <t>COMPANIA DE INFORM</t>
  </si>
  <si>
    <t>SAL  CARDL03/2021</t>
  </si>
  <si>
    <t>BLOR</t>
  </si>
  <si>
    <t>TMT</t>
  </si>
  <si>
    <t>DNS BIROTICA</t>
  </si>
  <si>
    <t>BN BUSINESS</t>
  </si>
  <si>
    <t>ULPIA</t>
  </si>
  <si>
    <t>DRPCIV</t>
  </si>
  <si>
    <t>RECUPERARE SUMA</t>
  </si>
  <si>
    <t>METRO</t>
  </si>
  <si>
    <t>CONSILIUL JUDETEAN</t>
  </si>
  <si>
    <t>TELEKOM</t>
  </si>
  <si>
    <t>INTERLOG</t>
  </si>
  <si>
    <t>GRAFICA</t>
  </si>
  <si>
    <t>DEDEMAN</t>
  </si>
  <si>
    <t>SOBIS</t>
  </si>
  <si>
    <t>FELIS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</si>
</sst>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10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0" xfId="0" applyFont="1" applyBorder="1"/>
    <xf numFmtId="0" fontId="0" fillId="0" borderId="4" xfId="0" applyBorder="1"/>
    <xf numFmtId="0" fontId="1" fillId="0" borderId="4" xfId="0" applyFont="1" applyBorder="1"/>
    <xf numFmtId="0" fontId="3" fillId="0" borderId="16" xfId="0" applyFont="1" applyBorder="1"/>
    <xf numFmtId="0" fontId="4" fillId="0" borderId="19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4" xfId="0" applyFont="1" applyBorder="1"/>
    <xf numFmtId="0" fontId="1" fillId="0" borderId="19" xfId="0" applyFont="1" applyBorder="1"/>
    <xf numFmtId="0" fontId="4" fillId="0" borderId="11" xfId="0" applyFont="1" applyBorder="1"/>
    <xf numFmtId="0" fontId="1" fillId="0" borderId="22" xfId="0" applyFont="1" applyBorder="1"/>
    <xf numFmtId="0" fontId="0" fillId="0" borderId="23" xfId="0" applyBorder="1"/>
    <xf numFmtId="2" fontId="3" fillId="0" borderId="6" xfId="0" applyNumberFormat="1" applyFont="1" applyBorder="1"/>
    <xf numFmtId="0" fontId="3" fillId="0" borderId="11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5" xfId="0" applyBorder="1"/>
    <xf numFmtId="0" fontId="1" fillId="0" borderId="26" xfId="0" applyFont="1" applyBorder="1" applyAlignment="1">
      <alignment horizontal="center"/>
    </xf>
    <xf numFmtId="0" fontId="3" fillId="0" borderId="28" xfId="0" applyFont="1" applyBorder="1"/>
    <xf numFmtId="0" fontId="0" fillId="0" borderId="27" xfId="0" applyBorder="1"/>
    <xf numFmtId="0" fontId="0" fillId="0" borderId="28" xfId="0" applyBorder="1"/>
    <xf numFmtId="0" fontId="2" fillId="0" borderId="30" xfId="0" applyFont="1" applyBorder="1"/>
    <xf numFmtId="0" fontId="0" fillId="0" borderId="30" xfId="0" applyBorder="1"/>
    <xf numFmtId="0" fontId="3" fillId="0" borderId="4" xfId="0" applyFont="1" applyFill="1" applyBorder="1"/>
    <xf numFmtId="0" fontId="2" fillId="0" borderId="20" xfId="0" applyFont="1" applyFill="1" applyBorder="1"/>
    <xf numFmtId="0" fontId="3" fillId="0" borderId="1" xfId="0" applyFont="1" applyFill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2" fillId="0" borderId="29" xfId="0" applyFont="1" applyBorder="1"/>
    <xf numFmtId="0" fontId="2" fillId="0" borderId="0" xfId="0" applyFont="1" applyBorder="1"/>
    <xf numFmtId="0" fontId="0" fillId="0" borderId="2" xfId="0" applyFill="1" applyBorder="1"/>
    <xf numFmtId="0" fontId="0" fillId="0" borderId="6" xfId="0" applyFill="1" applyBorder="1"/>
    <xf numFmtId="0" fontId="2" fillId="0" borderId="2" xfId="0" applyFont="1" applyFill="1" applyBorder="1"/>
    <xf numFmtId="43" fontId="3" fillId="0" borderId="2" xfId="1" applyFont="1" applyBorder="1"/>
    <xf numFmtId="43" fontId="3" fillId="0" borderId="1" xfId="1" applyFont="1" applyBorder="1"/>
    <xf numFmtId="43" fontId="3" fillId="0" borderId="1" xfId="1" applyFont="1" applyFill="1" applyBorder="1"/>
    <xf numFmtId="43" fontId="3" fillId="0" borderId="25" xfId="1" applyFont="1" applyBorder="1"/>
    <xf numFmtId="43" fontId="3" fillId="0" borderId="15" xfId="1" applyFont="1" applyBorder="1"/>
    <xf numFmtId="43" fontId="3" fillId="0" borderId="29" xfId="1" applyFont="1" applyBorder="1"/>
    <xf numFmtId="43" fontId="3" fillId="0" borderId="24" xfId="1" applyFont="1" applyBorder="1"/>
    <xf numFmtId="43" fontId="3" fillId="0" borderId="20" xfId="1" applyFont="1" applyBorder="1"/>
    <xf numFmtId="0" fontId="3" fillId="0" borderId="20" xfId="0" applyFont="1" applyFill="1" applyBorder="1"/>
    <xf numFmtId="0" fontId="3" fillId="0" borderId="0" xfId="0" applyFont="1" applyFill="1" applyBorder="1"/>
    <xf numFmtId="0" fontId="4" fillId="0" borderId="20" xfId="0" applyFont="1" applyBorder="1"/>
    <xf numFmtId="0" fontId="0" fillId="0" borderId="34" xfId="0" applyBorder="1"/>
    <xf numFmtId="0" fontId="2" fillId="0" borderId="6" xfId="0" applyFont="1" applyFill="1" applyBorder="1"/>
    <xf numFmtId="0" fontId="4" fillId="0" borderId="5" xfId="0" applyFont="1" applyBorder="1"/>
    <xf numFmtId="0" fontId="3" fillId="0" borderId="2" xfId="0" applyFont="1" applyFill="1" applyBorder="1"/>
    <xf numFmtId="43" fontId="3" fillId="0" borderId="6" xfId="1" applyFont="1" applyFill="1" applyBorder="1"/>
    <xf numFmtId="0" fontId="3" fillId="0" borderId="1" xfId="1" applyNumberFormat="1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8" xfId="0" applyFont="1" applyFill="1" applyBorder="1"/>
    <xf numFmtId="0" fontId="4" fillId="2" borderId="9" xfId="0" applyFont="1" applyFill="1" applyBorder="1"/>
    <xf numFmtId="0" fontId="0" fillId="2" borderId="13" xfId="0" applyFill="1" applyBorder="1"/>
    <xf numFmtId="43" fontId="4" fillId="2" borderId="11" xfId="1" applyFont="1" applyFill="1" applyBorder="1"/>
    <xf numFmtId="0" fontId="1" fillId="2" borderId="14" xfId="0" applyFont="1" applyFill="1" applyBorder="1"/>
    <xf numFmtId="0" fontId="0" fillId="2" borderId="11" xfId="0" applyFill="1" applyBorder="1"/>
    <xf numFmtId="0" fontId="2" fillId="2" borderId="14" xfId="0" applyFont="1" applyFill="1" applyBorder="1"/>
    <xf numFmtId="0" fontId="4" fillId="2" borderId="11" xfId="0" applyFont="1" applyFill="1" applyBorder="1"/>
    <xf numFmtId="0" fontId="0" fillId="2" borderId="14" xfId="0" applyFill="1" applyBorder="1"/>
    <xf numFmtId="0" fontId="0" fillId="2" borderId="18" xfId="0" applyFill="1" applyBorder="1"/>
    <xf numFmtId="0" fontId="2" fillId="0" borderId="19" xfId="0" applyFont="1" applyBorder="1"/>
    <xf numFmtId="0" fontId="1" fillId="2" borderId="31" xfId="0" applyFont="1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2" borderId="33" xfId="0" applyFill="1" applyBorder="1"/>
    <xf numFmtId="0" fontId="2" fillId="2" borderId="11" xfId="0" applyFont="1" applyFill="1" applyBorder="1"/>
    <xf numFmtId="0" fontId="1" fillId="2" borderId="16" xfId="0" applyFont="1" applyFill="1" applyBorder="1"/>
    <xf numFmtId="0" fontId="0" fillId="0" borderId="0" xfId="1" applyNumberFormat="1" applyFont="1"/>
    <xf numFmtId="2" fontId="4" fillId="2" borderId="11" xfId="0" applyNumberFormat="1" applyFont="1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5" xfId="0" applyFill="1" applyBorder="1"/>
    <xf numFmtId="2" fontId="4" fillId="2" borderId="5" xfId="0" applyNumberFormat="1" applyFont="1" applyFill="1" applyBorder="1"/>
    <xf numFmtId="0" fontId="4" fillId="2" borderId="18" xfId="0" applyFont="1" applyFill="1" applyBorder="1"/>
    <xf numFmtId="0" fontId="0" fillId="2" borderId="9" xfId="0" applyFill="1" applyBorder="1"/>
    <xf numFmtId="0" fontId="3" fillId="2" borderId="11" xfId="0" applyFont="1" applyFill="1" applyBorder="1"/>
    <xf numFmtId="0" fontId="3" fillId="0" borderId="6" xfId="1" applyNumberFormat="1" applyFont="1" applyFill="1" applyBorder="1"/>
    <xf numFmtId="0" fontId="4" fillId="2" borderId="10" xfId="0" applyFont="1" applyFill="1" applyBorder="1"/>
    <xf numFmtId="43" fontId="4" fillId="2" borderId="18" xfId="1" applyFont="1" applyFill="1" applyBorder="1"/>
    <xf numFmtId="0" fontId="1" fillId="2" borderId="9" xfId="0" applyFont="1" applyFill="1" applyBorder="1"/>
    <xf numFmtId="0" fontId="0" fillId="2" borderId="21" xfId="0" applyFill="1" applyBorder="1"/>
    <xf numFmtId="0" fontId="4" fillId="2" borderId="31" xfId="0" applyFont="1" applyFill="1" applyBorder="1"/>
    <xf numFmtId="0" fontId="1" fillId="2" borderId="33" xfId="0" applyFont="1" applyFill="1" applyBorder="1"/>
    <xf numFmtId="0" fontId="4" fillId="2" borderId="14" xfId="0" applyFont="1" applyFill="1" applyBorder="1"/>
    <xf numFmtId="0" fontId="0" fillId="0" borderId="20" xfId="0" applyFill="1" applyBorder="1"/>
    <xf numFmtId="0" fontId="2" fillId="0" borderId="4" xfId="0" applyFont="1" applyFill="1" applyBorder="1"/>
    <xf numFmtId="0" fontId="1" fillId="2" borderId="22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23" xfId="0" applyFill="1" applyBorder="1"/>
    <xf numFmtId="0" fontId="4" fillId="2" borderId="5" xfId="0" applyFont="1" applyFill="1" applyBorder="1"/>
    <xf numFmtId="0" fontId="2" fillId="2" borderId="9" xfId="0" applyFont="1" applyFill="1" applyBorder="1"/>
    <xf numFmtId="0" fontId="3" fillId="0" borderId="2" xfId="0" applyFont="1" applyBorder="1" applyAlignment="1">
      <alignment horizontal="right"/>
    </xf>
    <xf numFmtId="0" fontId="4" fillId="2" borderId="16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0" fillId="3" borderId="6" xfId="0" applyFill="1" applyBorder="1"/>
    <xf numFmtId="0" fontId="3" fillId="0" borderId="4" xfId="0" applyFont="1" applyBorder="1"/>
    <xf numFmtId="0" fontId="3" fillId="0" borderId="10" xfId="0" applyFont="1" applyBorder="1"/>
    <xf numFmtId="0" fontId="1" fillId="2" borderId="5" xfId="0" applyFont="1" applyFill="1" applyBorder="1"/>
    <xf numFmtId="0" fontId="1" fillId="2" borderId="36" xfId="0" applyFont="1" applyFill="1" applyBorder="1"/>
    <xf numFmtId="0" fontId="0" fillId="2" borderId="36" xfId="0" applyFill="1" applyBorder="1"/>
    <xf numFmtId="0" fontId="0" fillId="0" borderId="25" xfId="1" applyNumberFormat="1" applyFont="1" applyBorder="1"/>
    <xf numFmtId="0" fontId="0" fillId="0" borderId="15" xfId="0" applyNumberFormat="1" applyBorder="1"/>
    <xf numFmtId="0" fontId="0" fillId="3" borderId="0" xfId="0" applyFill="1" applyBorder="1"/>
    <xf numFmtId="0" fontId="0" fillId="3" borderId="0" xfId="0" applyFill="1"/>
    <xf numFmtId="0" fontId="6" fillId="2" borderId="5" xfId="0" applyFont="1" applyFill="1" applyBorder="1"/>
    <xf numFmtId="0" fontId="6" fillId="2" borderId="11" xfId="0" applyFont="1" applyFill="1" applyBorder="1"/>
    <xf numFmtId="2" fontId="4" fillId="2" borderId="32" xfId="0" applyNumberFormat="1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0" fontId="2" fillId="3" borderId="2" xfId="0" applyFont="1" applyFill="1" applyBorder="1"/>
    <xf numFmtId="0" fontId="4" fillId="2" borderId="35" xfId="0" applyFont="1" applyFill="1" applyBorder="1"/>
    <xf numFmtId="0" fontId="3" fillId="2" borderId="9" xfId="0" applyFont="1" applyFill="1" applyBorder="1"/>
    <xf numFmtId="43" fontId="4" fillId="2" borderId="35" xfId="1" applyFont="1" applyFill="1" applyBorder="1"/>
    <xf numFmtId="0" fontId="4" fillId="2" borderId="36" xfId="0" applyFont="1" applyFill="1" applyBorder="1"/>
    <xf numFmtId="0" fontId="0" fillId="2" borderId="37" xfId="0" applyFill="1" applyBorder="1"/>
    <xf numFmtId="43" fontId="4" fillId="0" borderId="1" xfId="1" applyFont="1" applyBorder="1"/>
    <xf numFmtId="43" fontId="0" fillId="0" borderId="1" xfId="1" applyFont="1" applyBorder="1"/>
    <xf numFmtId="43" fontId="4" fillId="2" borderId="38" xfId="1" applyFont="1" applyFill="1" applyBorder="1"/>
    <xf numFmtId="0" fontId="0" fillId="2" borderId="39" xfId="0" applyFill="1" applyBorder="1"/>
    <xf numFmtId="0" fontId="0" fillId="0" borderId="32" xfId="0" applyBorder="1"/>
    <xf numFmtId="0" fontId="4" fillId="0" borderId="32" xfId="0" applyFont="1" applyBorder="1"/>
    <xf numFmtId="0" fontId="0" fillId="0" borderId="33" xfId="0" applyBorder="1"/>
    <xf numFmtId="0" fontId="1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43" fontId="3" fillId="0" borderId="0" xfId="1" applyFont="1" applyFill="1" applyBorder="1"/>
    <xf numFmtId="0" fontId="3" fillId="0" borderId="15" xfId="0" applyFont="1" applyBorder="1"/>
    <xf numFmtId="0" fontId="3" fillId="0" borderId="25" xfId="0" applyFont="1" applyBorder="1"/>
    <xf numFmtId="0" fontId="2" fillId="2" borderId="33" xfId="0" applyFont="1" applyFill="1" applyBorder="1"/>
    <xf numFmtId="0" fontId="1" fillId="2" borderId="17" xfId="0" applyFont="1" applyFill="1" applyBorder="1"/>
    <xf numFmtId="0" fontId="0" fillId="2" borderId="35" xfId="0" applyFill="1" applyBorder="1"/>
    <xf numFmtId="0" fontId="0" fillId="2" borderId="40" xfId="0" applyFill="1" applyBorder="1"/>
    <xf numFmtId="0" fontId="4" fillId="2" borderId="34" xfId="0" applyFont="1" applyFill="1" applyBorder="1"/>
    <xf numFmtId="0" fontId="0" fillId="2" borderId="41" xfId="0" applyFill="1" applyBorder="1"/>
    <xf numFmtId="0" fontId="4" fillId="2" borderId="38" xfId="0" applyFont="1" applyFill="1" applyBorder="1"/>
    <xf numFmtId="0" fontId="2" fillId="2" borderId="5" xfId="0" applyFont="1" applyFill="1" applyBorder="1"/>
    <xf numFmtId="0" fontId="2" fillId="2" borderId="36" xfId="0" applyFont="1" applyFill="1" applyBorder="1"/>
    <xf numFmtId="43" fontId="7" fillId="0" borderId="15" xfId="1" applyFont="1" applyBorder="1"/>
    <xf numFmtId="0" fontId="7" fillId="0" borderId="28" xfId="0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2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4" fontId="3" fillId="0" borderId="2" xfId="0" applyNumberFormat="1" applyFont="1" applyBorder="1"/>
    <xf numFmtId="4" fontId="3" fillId="0" borderId="0" xfId="0" applyNumberFormat="1" applyFont="1"/>
    <xf numFmtId="4" fontId="2" fillId="0" borderId="2" xfId="0" applyNumberFormat="1" applyFont="1" applyBorder="1"/>
    <xf numFmtId="4" fontId="3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BUGET%202021/BUGET%202021/BUGET%202021%20MATERIALE%20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BUGET%202021/BUGET%202021/BUGET%20PERSONAL%20-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20.01.01"/>
      <sheetName val="20.01.02"/>
      <sheetName val="20.01.03"/>
      <sheetName val="20.01.04"/>
      <sheetName val="20.01.05"/>
      <sheetName val="20.01.07"/>
      <sheetName val="20.01.08"/>
      <sheetName val="20.01.09"/>
      <sheetName val="20.02"/>
      <sheetName val="20.05.30"/>
      <sheetName val="20.06.01"/>
      <sheetName val="20.11"/>
      <sheetName val="20.13"/>
      <sheetName val="20.14"/>
      <sheetName val="20.30.01"/>
      <sheetName val="20.30.02"/>
      <sheetName val="20.30.03"/>
      <sheetName val="20.30.07"/>
      <sheetName val="20.30.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9">
          <cell r="C19" t="str">
            <v>BRICOSTORE</v>
          </cell>
          <cell r="I19">
            <v>98</v>
          </cell>
        </row>
        <row r="20">
          <cell r="C20" t="str">
            <v>DEDEMAN</v>
          </cell>
          <cell r="I20">
            <v>54.23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10.01.01 sal baza"/>
      <sheetName val="10,01,05-spor cond munca"/>
      <sheetName val="10.01.12 ind pers ext"/>
      <sheetName val="10.01.13 INDEMN DELEGARE"/>
      <sheetName val="10.01.17-ind. hrana"/>
      <sheetName val="10.01.30 ALTE DR SAL"/>
      <sheetName val="10.02.02 NORMA DE HRANA"/>
      <sheetName val="10.02.06-vouchere"/>
      <sheetName val="10.03.01 "/>
      <sheetName val="10.03.02"/>
      <sheetName val="10.03.03"/>
      <sheetName val="10.03.04"/>
      <sheetName val="10.03.06"/>
      <sheetName val="10,03,07-CAM"/>
    </sheetNames>
    <sheetDataSet>
      <sheetData sheetId="0"/>
      <sheetData sheetId="1">
        <row r="24">
          <cell r="I24">
            <v>279250</v>
          </cell>
        </row>
      </sheetData>
      <sheetData sheetId="2">
        <row r="20">
          <cell r="I20">
            <v>15526</v>
          </cell>
        </row>
      </sheetData>
      <sheetData sheetId="3"/>
      <sheetData sheetId="4">
        <row r="17">
          <cell r="C17" t="str">
            <v>DIURNA</v>
          </cell>
          <cell r="I17">
            <v>100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C20" t="str">
            <v>CAM MARTIE</v>
          </cell>
          <cell r="I20">
            <v>6632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96"/>
  <sheetViews>
    <sheetView topLeftCell="A4" workbookViewId="0">
      <selection activeCell="E26" sqref="E26"/>
    </sheetView>
  </sheetViews>
  <sheetFormatPr defaultRowHeight="12.75" x14ac:dyDescent="0.2"/>
  <cols>
    <col min="1" max="1" width="19.85546875" customWidth="1"/>
    <col min="2" max="2" width="15.140625" customWidth="1"/>
    <col min="3" max="3" width="11.5703125" customWidth="1"/>
    <col min="4" max="4" width="14.5703125" customWidth="1"/>
    <col min="5" max="5" width="31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43</v>
      </c>
    </row>
    <row r="6" spans="1:5" x14ac:dyDescent="0.2">
      <c r="A6" s="8" t="s">
        <v>24</v>
      </c>
    </row>
    <row r="9" spans="1:5" x14ac:dyDescent="0.2">
      <c r="C9" s="193" t="s">
        <v>141</v>
      </c>
      <c r="D9" s="193"/>
      <c r="E9" s="193"/>
    </row>
    <row r="11" spans="1:5" s="1" customFormat="1" x14ac:dyDescent="0.2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s="1" customFormat="1" x14ac:dyDescent="0.2">
      <c r="A12" s="10" t="s">
        <v>25</v>
      </c>
      <c r="B12" s="4"/>
      <c r="C12" s="9">
        <v>27</v>
      </c>
      <c r="D12" s="25">
        <v>199.92</v>
      </c>
      <c r="E12" s="13" t="s">
        <v>159</v>
      </c>
    </row>
    <row r="13" spans="1:5" s="1" customFormat="1" x14ac:dyDescent="0.2">
      <c r="A13" s="13"/>
      <c r="B13" s="12" t="s">
        <v>142</v>
      </c>
      <c r="C13" s="3">
        <v>27</v>
      </c>
      <c r="D13" s="34">
        <v>1904</v>
      </c>
      <c r="E13" s="10" t="s">
        <v>160</v>
      </c>
    </row>
    <row r="14" spans="1:5" s="1" customFormat="1" ht="13.5" thickBot="1" x14ac:dyDescent="0.25">
      <c r="A14" s="12">
        <v>20.02</v>
      </c>
      <c r="B14" s="9"/>
      <c r="C14"/>
      <c r="D14">
        <v>0</v>
      </c>
      <c r="E14"/>
    </row>
    <row r="15" spans="1:5" s="1" customFormat="1" ht="13.5" thickBot="1" x14ac:dyDescent="0.25">
      <c r="A15" s="89" t="s">
        <v>121</v>
      </c>
      <c r="B15" s="96"/>
      <c r="C15" s="96"/>
      <c r="D15" s="109">
        <f>D12+D13+D14</f>
        <v>2103.92</v>
      </c>
      <c r="E15" s="110"/>
    </row>
    <row r="16" spans="1:5" x14ac:dyDescent="0.2">
      <c r="A16" s="10" t="s">
        <v>120</v>
      </c>
      <c r="B16" s="4"/>
      <c r="C16" s="9"/>
      <c r="D16" s="25"/>
      <c r="E16" s="13"/>
    </row>
    <row r="17" spans="1:5" x14ac:dyDescent="0.2">
      <c r="A17" s="13"/>
      <c r="B17" s="12" t="s">
        <v>142</v>
      </c>
      <c r="C17" s="3"/>
      <c r="D17" s="34">
        <v>0</v>
      </c>
      <c r="E17" s="10"/>
    </row>
    <row r="18" spans="1:5" ht="13.5" thickBot="1" x14ac:dyDescent="0.25">
      <c r="A18" s="12">
        <v>20.02</v>
      </c>
      <c r="B18" s="9"/>
      <c r="D18">
        <v>0</v>
      </c>
    </row>
    <row r="19" spans="1:5" ht="13.5" thickBot="1" x14ac:dyDescent="0.25">
      <c r="A19" s="89" t="s">
        <v>121</v>
      </c>
      <c r="B19" s="96"/>
      <c r="C19" s="96"/>
      <c r="D19" s="109">
        <f>D16+D17+D18</f>
        <v>0</v>
      </c>
      <c r="E19" s="110"/>
    </row>
    <row r="20" spans="1:5" x14ac:dyDescent="0.2">
      <c r="A20" s="21" t="s">
        <v>26</v>
      </c>
      <c r="B20" s="3"/>
      <c r="C20" s="3">
        <v>7</v>
      </c>
      <c r="D20" s="185">
        <v>-2657.46</v>
      </c>
      <c r="E20" s="184" t="s">
        <v>163</v>
      </c>
    </row>
    <row r="21" spans="1:5" ht="13.5" customHeight="1" x14ac:dyDescent="0.2">
      <c r="A21" s="21"/>
      <c r="B21" s="4" t="str">
        <f>B17</f>
        <v>APRILIE</v>
      </c>
      <c r="C21" s="5">
        <v>11</v>
      </c>
      <c r="D21" s="185">
        <v>381.41</v>
      </c>
      <c r="E21" s="184" t="str">
        <f>E20</f>
        <v>RECUPERARE SUMA</v>
      </c>
    </row>
    <row r="22" spans="1:5" ht="13.5" customHeight="1" x14ac:dyDescent="0.2">
      <c r="A22" s="29"/>
      <c r="B22" s="10"/>
      <c r="C22">
        <v>13</v>
      </c>
      <c r="D22">
        <v>538.63</v>
      </c>
      <c r="E22" t="s">
        <v>139</v>
      </c>
    </row>
    <row r="23" spans="1:5" ht="13.5" thickBot="1" x14ac:dyDescent="0.25">
      <c r="A23" s="12" t="s">
        <v>27</v>
      </c>
      <c r="B23" s="9"/>
    </row>
    <row r="24" spans="1:5" ht="13.5" thickBot="1" x14ac:dyDescent="0.25">
      <c r="A24" s="89" t="s">
        <v>28</v>
      </c>
      <c r="B24" s="100"/>
      <c r="C24" s="111"/>
      <c r="D24" s="109">
        <f>D20+D21+D22+D23</f>
        <v>-1737.42</v>
      </c>
      <c r="E24" s="99"/>
    </row>
    <row r="25" spans="1:5" x14ac:dyDescent="0.2">
      <c r="A25" s="21"/>
      <c r="B25" s="5"/>
      <c r="C25" s="5">
        <v>13</v>
      </c>
      <c r="D25" s="185">
        <v>51.79</v>
      </c>
      <c r="E25" s="184" t="s">
        <v>140</v>
      </c>
    </row>
    <row r="26" spans="1:5" x14ac:dyDescent="0.2">
      <c r="A26" s="10" t="s">
        <v>29</v>
      </c>
      <c r="B26" s="4" t="str">
        <f>B21</f>
        <v>APRILIE</v>
      </c>
      <c r="C26" s="3">
        <v>13</v>
      </c>
      <c r="D26" s="185">
        <v>151.43</v>
      </c>
      <c r="E26" s="184" t="s">
        <v>125</v>
      </c>
    </row>
    <row r="27" spans="1:5" x14ac:dyDescent="0.2">
      <c r="A27" s="10"/>
      <c r="B27" s="3"/>
      <c r="C27" s="14">
        <v>26</v>
      </c>
      <c r="D27" s="185">
        <v>166.97</v>
      </c>
      <c r="E27" s="184" t="s">
        <v>161</v>
      </c>
    </row>
    <row r="28" spans="1:5" x14ac:dyDescent="0.2">
      <c r="A28" s="13"/>
      <c r="B28" s="3"/>
      <c r="C28" s="70">
        <v>26</v>
      </c>
      <c r="D28" s="46">
        <v>-94.9</v>
      </c>
      <c r="E28" s="84" t="s">
        <v>162</v>
      </c>
    </row>
    <row r="29" spans="1:5" ht="13.5" thickBot="1" x14ac:dyDescent="0.25">
      <c r="A29" s="12" t="s">
        <v>30</v>
      </c>
      <c r="B29" s="10"/>
      <c r="C29" s="14">
        <v>26</v>
      </c>
      <c r="D29" s="63">
        <v>94.9</v>
      </c>
      <c r="E29" s="10" t="str">
        <f>E28</f>
        <v>DRPCIV</v>
      </c>
    </row>
    <row r="30" spans="1:5" ht="13.5" thickBot="1" x14ac:dyDescent="0.25">
      <c r="A30" s="89" t="s">
        <v>31</v>
      </c>
      <c r="B30" s="103"/>
      <c r="C30" s="103"/>
      <c r="D30" s="150">
        <f>D25+D26+D27+D28+D29</f>
        <v>370.18999999999994</v>
      </c>
      <c r="E30" s="105"/>
    </row>
    <row r="31" spans="1:5" x14ac:dyDescent="0.2">
      <c r="A31" s="11" t="s">
        <v>49</v>
      </c>
      <c r="B31" s="5"/>
      <c r="C31" s="5"/>
      <c r="D31" s="42"/>
      <c r="E31" s="11"/>
    </row>
    <row r="32" spans="1:5" x14ac:dyDescent="0.2">
      <c r="A32" s="10" t="s">
        <v>50</v>
      </c>
      <c r="B32" s="4" t="str">
        <f>B26</f>
        <v>APRILIE</v>
      </c>
      <c r="C32" s="3"/>
      <c r="D32" s="43"/>
      <c r="E32" s="10"/>
    </row>
    <row r="33" spans="1:6" ht="13.5" thickBot="1" x14ac:dyDescent="0.25">
      <c r="A33" s="13"/>
      <c r="B33" s="9"/>
      <c r="C33" s="9"/>
      <c r="D33" s="40"/>
      <c r="E33" s="13"/>
    </row>
    <row r="34" spans="1:6" x14ac:dyDescent="0.2">
      <c r="A34" s="107" t="s">
        <v>51</v>
      </c>
      <c r="B34" s="112"/>
      <c r="C34" s="112"/>
      <c r="D34" s="113">
        <f>D31+D32+D33</f>
        <v>0</v>
      </c>
      <c r="E34" s="110"/>
    </row>
    <row r="35" spans="1:6" x14ac:dyDescent="0.2">
      <c r="A35" s="4" t="s">
        <v>55</v>
      </c>
      <c r="B35" s="3"/>
      <c r="C35" s="3"/>
      <c r="D35" s="43"/>
      <c r="E35" s="10"/>
    </row>
    <row r="36" spans="1:6" x14ac:dyDescent="0.2">
      <c r="A36" s="4" t="s">
        <v>56</v>
      </c>
      <c r="B36" s="4" t="str">
        <f>B32</f>
        <v>APRILIE</v>
      </c>
      <c r="C36" s="3"/>
      <c r="D36" s="43"/>
      <c r="E36" s="10"/>
    </row>
    <row r="37" spans="1:6" ht="13.5" thickBot="1" x14ac:dyDescent="0.25">
      <c r="A37" s="38"/>
      <c r="B37" s="28"/>
      <c r="C37" s="28"/>
      <c r="D37" s="44"/>
      <c r="E37" s="39"/>
    </row>
    <row r="38" spans="1:6" ht="13.5" thickBot="1" x14ac:dyDescent="0.25">
      <c r="A38" s="89" t="s">
        <v>57</v>
      </c>
      <c r="B38" s="112"/>
      <c r="C38" s="112"/>
      <c r="D38" s="113">
        <f>D35+D36+D37</f>
        <v>0</v>
      </c>
      <c r="E38" s="99"/>
    </row>
    <row r="39" spans="1:6" x14ac:dyDescent="0.2">
      <c r="A39" s="64" t="s">
        <v>32</v>
      </c>
      <c r="B39" s="3"/>
      <c r="C39" s="3"/>
      <c r="D39" s="34"/>
      <c r="E39" s="65"/>
    </row>
    <row r="40" spans="1:6" x14ac:dyDescent="0.2">
      <c r="A40" s="21" t="s">
        <v>33</v>
      </c>
      <c r="B40" s="21" t="str">
        <f>B36</f>
        <v>APRILIE</v>
      </c>
      <c r="C40" s="5"/>
      <c r="D40" s="33"/>
      <c r="E40" s="11"/>
    </row>
    <row r="41" spans="1:6" ht="13.5" thickBot="1" x14ac:dyDescent="0.25">
      <c r="A41" s="9"/>
      <c r="B41" s="9"/>
      <c r="C41" s="5"/>
      <c r="D41" s="33"/>
      <c r="E41" s="13"/>
    </row>
    <row r="42" spans="1:6" ht="13.5" thickBot="1" x14ac:dyDescent="0.25">
      <c r="A42" s="89" t="s">
        <v>34</v>
      </c>
      <c r="B42" s="96"/>
      <c r="C42" s="96"/>
      <c r="D42" s="109">
        <f>D39+D40</f>
        <v>0</v>
      </c>
      <c r="E42" s="99"/>
    </row>
    <row r="43" spans="1:6" x14ac:dyDescent="0.2">
      <c r="A43" s="21" t="s">
        <v>92</v>
      </c>
      <c r="B43" s="11"/>
      <c r="C43" s="5"/>
      <c r="D43" s="33"/>
      <c r="E43" s="11"/>
    </row>
    <row r="44" spans="1:6" x14ac:dyDescent="0.2">
      <c r="A44" s="21"/>
      <c r="B44" s="21" t="str">
        <f>B40</f>
        <v>APRILIE</v>
      </c>
      <c r="C44" s="5"/>
      <c r="D44" s="33"/>
      <c r="E44" s="67"/>
      <c r="F44" s="68"/>
    </row>
    <row r="45" spans="1:6" ht="13.5" thickBot="1" x14ac:dyDescent="0.25">
      <c r="A45" s="12" t="s">
        <v>93</v>
      </c>
      <c r="B45" s="12"/>
      <c r="C45" s="9"/>
      <c r="D45" s="25"/>
      <c r="E45" s="13"/>
    </row>
    <row r="46" spans="1:6" x14ac:dyDescent="0.2">
      <c r="A46" s="107" t="s">
        <v>94</v>
      </c>
      <c r="B46" s="112"/>
      <c r="C46" s="112"/>
      <c r="D46" s="131">
        <f>D44+D45+D43</f>
        <v>0</v>
      </c>
      <c r="E46" s="110"/>
    </row>
    <row r="47" spans="1:6" x14ac:dyDescent="0.2">
      <c r="A47" s="4" t="s">
        <v>86</v>
      </c>
      <c r="B47" s="3"/>
      <c r="C47" s="3"/>
      <c r="D47" s="34"/>
      <c r="E47" s="10"/>
    </row>
    <row r="48" spans="1:6" x14ac:dyDescent="0.2">
      <c r="A48" s="21"/>
      <c r="B48" s="10"/>
      <c r="C48" s="5"/>
      <c r="D48" s="33"/>
      <c r="E48" s="11"/>
    </row>
    <row r="49" spans="1:126" x14ac:dyDescent="0.2">
      <c r="A49" s="4" t="s">
        <v>119</v>
      </c>
      <c r="B49" s="4" t="str">
        <f>B44</f>
        <v>APRILIE</v>
      </c>
      <c r="C49" s="3"/>
      <c r="D49" s="34"/>
      <c r="E49" s="10"/>
    </row>
    <row r="50" spans="1:126" ht="13.5" thickBot="1" x14ac:dyDescent="0.25">
      <c r="A50" s="167"/>
      <c r="B50" s="168"/>
      <c r="C50" s="168"/>
      <c r="D50" s="169"/>
      <c r="E50" s="168"/>
    </row>
    <row r="51" spans="1:126" ht="13.5" thickBot="1" x14ac:dyDescent="0.25">
      <c r="A51" s="89" t="s">
        <v>87</v>
      </c>
      <c r="B51" s="96"/>
      <c r="C51" s="96"/>
      <c r="D51" s="98">
        <f>D47</f>
        <v>0</v>
      </c>
      <c r="E51" s="99"/>
    </row>
    <row r="52" spans="1:126" x14ac:dyDescent="0.2">
      <c r="A52" s="4" t="s">
        <v>133</v>
      </c>
      <c r="B52" s="3"/>
      <c r="C52" s="3"/>
      <c r="D52" s="34"/>
      <c r="E52" s="10"/>
    </row>
    <row r="53" spans="1:126" x14ac:dyDescent="0.2">
      <c r="A53" s="21"/>
      <c r="B53" s="10"/>
      <c r="C53" s="5"/>
      <c r="D53" s="33"/>
      <c r="E53" s="11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</row>
    <row r="54" spans="1:126" x14ac:dyDescent="0.2">
      <c r="A54" s="4" t="s">
        <v>134</v>
      </c>
      <c r="B54" s="4" t="str">
        <f>B49</f>
        <v>APRILIE</v>
      </c>
      <c r="C54" s="3"/>
      <c r="D54" s="34"/>
      <c r="E54" s="10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</row>
    <row r="55" spans="1:126" ht="17.25" customHeight="1" thickBot="1" x14ac:dyDescent="0.25">
      <c r="A55" s="167"/>
      <c r="B55" s="168"/>
      <c r="C55" s="168"/>
      <c r="D55" s="169"/>
      <c r="E55" s="168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</row>
    <row r="56" spans="1:126" ht="13.5" thickBot="1" x14ac:dyDescent="0.25">
      <c r="A56" s="89" t="s">
        <v>135</v>
      </c>
      <c r="B56" s="96"/>
      <c r="C56" s="96"/>
      <c r="D56" s="98"/>
      <c r="E56" s="99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</row>
    <row r="57" spans="1:126" x14ac:dyDescent="0.2">
      <c r="A57" s="21"/>
      <c r="B57" s="5"/>
      <c r="C57" s="5"/>
      <c r="D57" s="32"/>
      <c r="E57" s="5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</row>
    <row r="58" spans="1:126" x14ac:dyDescent="0.2">
      <c r="A58" s="4" t="s">
        <v>67</v>
      </c>
      <c r="B58" s="3"/>
      <c r="C58" s="3"/>
      <c r="D58" s="34"/>
      <c r="E58" s="10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</row>
    <row r="59" spans="1:126" x14ac:dyDescent="0.2">
      <c r="A59" s="4" t="s">
        <v>44</v>
      </c>
      <c r="B59" s="4" t="str">
        <f>B49</f>
        <v>APRILIE</v>
      </c>
      <c r="D59" s="45"/>
      <c r="E59" s="8"/>
      <c r="F59" s="24"/>
      <c r="G59" s="24"/>
      <c r="H59" s="24"/>
      <c r="I59" s="24"/>
      <c r="J59" s="24"/>
    </row>
    <row r="60" spans="1:126" ht="13.5" thickBot="1" x14ac:dyDescent="0.25">
      <c r="A60" s="12"/>
      <c r="B60" s="9"/>
      <c r="C60" s="3"/>
      <c r="D60" s="43"/>
      <c r="E60" s="10"/>
      <c r="F60" s="24"/>
      <c r="G60" s="24"/>
      <c r="H60" s="24"/>
      <c r="I60" s="24"/>
      <c r="J60" s="24"/>
    </row>
    <row r="61" spans="1:126" x14ac:dyDescent="0.2">
      <c r="A61" s="107" t="s">
        <v>45</v>
      </c>
      <c r="B61" s="112"/>
      <c r="C61" s="112"/>
      <c r="D61" s="113">
        <f>D57+D58</f>
        <v>0</v>
      </c>
      <c r="E61" s="110"/>
      <c r="F61" s="24"/>
      <c r="G61" s="24"/>
      <c r="H61" s="24"/>
      <c r="I61" s="24"/>
      <c r="J61" s="24"/>
    </row>
    <row r="62" spans="1:126" x14ac:dyDescent="0.2">
      <c r="A62" s="3"/>
      <c r="B62" s="3"/>
      <c r="C62" s="3"/>
      <c r="D62" s="3"/>
      <c r="E62" s="10"/>
      <c r="F62" s="24"/>
      <c r="G62" s="24"/>
      <c r="H62" s="24"/>
      <c r="I62" s="24"/>
      <c r="J62" s="24"/>
    </row>
    <row r="63" spans="1:126" x14ac:dyDescent="0.2">
      <c r="A63" s="4"/>
      <c r="B63" s="3"/>
      <c r="C63" s="3"/>
      <c r="D63" s="15"/>
      <c r="E63" s="3"/>
      <c r="F63" s="24"/>
      <c r="G63" s="24"/>
      <c r="H63" s="24"/>
      <c r="I63" s="24"/>
      <c r="J63" s="24"/>
    </row>
    <row r="64" spans="1:126" x14ac:dyDescent="0.2">
      <c r="A64" s="4" t="s">
        <v>136</v>
      </c>
      <c r="B64" s="3"/>
      <c r="C64" s="3"/>
      <c r="D64" s="34"/>
      <c r="E64" s="10"/>
      <c r="F64" s="24"/>
      <c r="G64" s="24"/>
      <c r="H64" s="24"/>
      <c r="I64" s="24"/>
      <c r="J64" s="24"/>
    </row>
    <row r="65" spans="1:10" x14ac:dyDescent="0.2">
      <c r="A65" s="4" t="s">
        <v>137</v>
      </c>
      <c r="B65" s="4" t="str">
        <f>B59</f>
        <v>APRILIE</v>
      </c>
      <c r="D65" s="45"/>
      <c r="E65" s="8"/>
      <c r="F65" s="24"/>
      <c r="G65" s="24"/>
      <c r="H65" s="24"/>
      <c r="I65" s="24"/>
      <c r="J65" s="24"/>
    </row>
    <row r="66" spans="1:10" ht="13.5" thickBot="1" x14ac:dyDescent="0.25">
      <c r="A66" s="12"/>
      <c r="B66" s="9"/>
      <c r="C66" s="3"/>
      <c r="D66" s="43"/>
      <c r="E66" s="10"/>
      <c r="F66" s="24"/>
      <c r="G66" s="24"/>
      <c r="H66" s="24"/>
      <c r="I66" s="24"/>
      <c r="J66" s="24"/>
    </row>
    <row r="67" spans="1:10" ht="13.5" thickBot="1" x14ac:dyDescent="0.25">
      <c r="A67" s="89" t="s">
        <v>138</v>
      </c>
      <c r="B67" s="96"/>
      <c r="C67" s="96"/>
      <c r="D67" s="109">
        <f>D62</f>
        <v>0</v>
      </c>
      <c r="E67" s="99"/>
      <c r="F67" s="24"/>
      <c r="G67" s="24"/>
      <c r="H67" s="24"/>
      <c r="I67" s="24"/>
      <c r="J67" s="24"/>
    </row>
    <row r="68" spans="1:10" x14ac:dyDescent="0.2">
      <c r="A68" s="21" t="s">
        <v>35</v>
      </c>
      <c r="B68" s="5"/>
      <c r="C68" s="5"/>
      <c r="D68" s="33"/>
      <c r="E68" s="5"/>
      <c r="F68" s="24"/>
      <c r="G68" s="24"/>
      <c r="H68" s="24"/>
      <c r="I68" s="24"/>
      <c r="J68" s="24"/>
    </row>
    <row r="69" spans="1:10" x14ac:dyDescent="0.2">
      <c r="A69" s="10"/>
      <c r="B69" s="4" t="str">
        <f>B59</f>
        <v>APRILIE</v>
      </c>
      <c r="C69" s="3"/>
      <c r="D69" s="34"/>
      <c r="E69" s="10"/>
      <c r="F69" s="24"/>
      <c r="G69" s="24"/>
      <c r="H69" s="24"/>
      <c r="I69" s="24"/>
      <c r="J69" s="24"/>
    </row>
    <row r="70" spans="1:10" x14ac:dyDescent="0.2">
      <c r="A70" s="12" t="s">
        <v>36</v>
      </c>
      <c r="B70" s="13"/>
      <c r="C70" s="9"/>
      <c r="D70" s="25"/>
      <c r="E70" s="13"/>
      <c r="F70" s="24"/>
      <c r="G70" s="24"/>
      <c r="H70" s="24"/>
      <c r="I70" s="24"/>
      <c r="J70" s="24"/>
    </row>
    <row r="71" spans="1:10" ht="13.5" thickBot="1" x14ac:dyDescent="0.25">
      <c r="B71" s="9"/>
      <c r="C71" s="9"/>
      <c r="D71" s="25"/>
      <c r="E71" s="13"/>
      <c r="F71" s="24"/>
      <c r="G71" s="24"/>
      <c r="H71" s="24"/>
      <c r="I71" s="24"/>
      <c r="J71" s="24"/>
    </row>
    <row r="72" spans="1:10" ht="13.5" thickBot="1" x14ac:dyDescent="0.25">
      <c r="A72" s="89" t="s">
        <v>37</v>
      </c>
      <c r="B72" s="96"/>
      <c r="C72" s="96"/>
      <c r="D72" s="98">
        <f>D68+D69+D71</f>
        <v>0</v>
      </c>
      <c r="E72" s="99"/>
      <c r="F72" s="24"/>
      <c r="G72" s="24"/>
      <c r="H72" s="24"/>
      <c r="I72" s="24"/>
      <c r="J72" s="24"/>
    </row>
    <row r="73" spans="1:10" x14ac:dyDescent="0.2">
      <c r="A73" s="21" t="s">
        <v>65</v>
      </c>
      <c r="B73" s="5"/>
      <c r="C73" s="5"/>
      <c r="D73" s="33"/>
      <c r="E73" s="11"/>
      <c r="F73" s="24"/>
      <c r="G73" s="24"/>
      <c r="H73" s="24"/>
      <c r="I73" s="24"/>
      <c r="J73" s="24"/>
    </row>
    <row r="74" spans="1:10" x14ac:dyDescent="0.2">
      <c r="A74" s="4"/>
      <c r="B74" s="4" t="str">
        <f>B69</f>
        <v>APRILIE</v>
      </c>
      <c r="C74" s="3"/>
      <c r="D74" s="15"/>
      <c r="E74" s="10"/>
      <c r="F74" s="24"/>
      <c r="G74" s="24"/>
      <c r="H74" s="24"/>
      <c r="I74" s="24"/>
      <c r="J74" s="24"/>
    </row>
    <row r="75" spans="1:10" x14ac:dyDescent="0.2">
      <c r="A75" s="4" t="s">
        <v>64</v>
      </c>
      <c r="B75" s="3"/>
      <c r="C75" s="3"/>
      <c r="D75" s="15"/>
      <c r="E75" s="10"/>
      <c r="F75" s="24"/>
      <c r="G75" s="24"/>
      <c r="H75" s="24"/>
      <c r="I75" s="24"/>
      <c r="J75" s="24"/>
    </row>
    <row r="76" spans="1:10" x14ac:dyDescent="0.2">
      <c r="A76" s="4"/>
      <c r="B76" s="3"/>
      <c r="C76" s="3"/>
      <c r="D76" s="15"/>
      <c r="E76" s="3"/>
      <c r="F76" s="24"/>
      <c r="G76" s="24"/>
      <c r="H76" s="24"/>
      <c r="I76" s="24"/>
      <c r="J76" s="24"/>
    </row>
    <row r="77" spans="1:10" ht="13.5" thickBot="1" x14ac:dyDescent="0.25">
      <c r="A77" s="12"/>
      <c r="B77" s="9"/>
      <c r="C77" s="9"/>
      <c r="D77" s="26"/>
      <c r="E77" s="9"/>
      <c r="F77" s="24"/>
      <c r="G77" s="24"/>
      <c r="H77" s="24"/>
      <c r="I77" s="24"/>
      <c r="J77" s="24"/>
    </row>
    <row r="78" spans="1:10" x14ac:dyDescent="0.2">
      <c r="A78" s="107" t="s">
        <v>66</v>
      </c>
      <c r="B78" s="112"/>
      <c r="C78" s="112"/>
      <c r="D78" s="155">
        <f>D73+D74+D75+D76+D77</f>
        <v>0</v>
      </c>
      <c r="E78" s="143"/>
      <c r="F78" s="24"/>
      <c r="G78" s="24"/>
      <c r="H78" s="24"/>
      <c r="I78" s="24"/>
      <c r="J78" s="24"/>
    </row>
    <row r="79" spans="1:10" x14ac:dyDescent="0.2">
      <c r="A79" s="4" t="s">
        <v>116</v>
      </c>
      <c r="B79" s="3"/>
      <c r="C79" s="3"/>
      <c r="D79" s="34"/>
      <c r="E79" s="10"/>
      <c r="F79" s="24"/>
      <c r="G79" s="24"/>
      <c r="H79" s="24"/>
      <c r="I79" s="24"/>
      <c r="J79" s="24"/>
    </row>
    <row r="80" spans="1:10" x14ac:dyDescent="0.2">
      <c r="A80" s="4"/>
      <c r="B80" s="4" t="str">
        <f>B74</f>
        <v>APRILIE</v>
      </c>
      <c r="C80" s="3"/>
      <c r="D80" s="34"/>
      <c r="E80" s="3"/>
      <c r="F80" s="24"/>
      <c r="G80" s="24"/>
      <c r="H80" s="24"/>
      <c r="I80" s="24"/>
      <c r="J80" s="24"/>
    </row>
    <row r="81" spans="1:10" x14ac:dyDescent="0.2">
      <c r="A81" s="4"/>
      <c r="B81" s="3"/>
      <c r="C81" s="3"/>
      <c r="D81" s="15"/>
      <c r="E81" s="3"/>
      <c r="F81" s="24"/>
      <c r="G81" s="24"/>
      <c r="H81" s="24"/>
      <c r="I81" s="24"/>
      <c r="J81" s="24"/>
    </row>
    <row r="82" spans="1:10" ht="13.5" thickBot="1" x14ac:dyDescent="0.25">
      <c r="A82" s="36" t="s">
        <v>117</v>
      </c>
      <c r="B82" s="28"/>
      <c r="C82" s="28"/>
      <c r="D82" s="82"/>
      <c r="E82" s="83"/>
      <c r="F82" s="24"/>
      <c r="G82" s="24"/>
      <c r="H82" s="24"/>
      <c r="I82" s="24"/>
      <c r="J82" s="24"/>
    </row>
    <row r="83" spans="1:10" ht="13.5" thickBot="1" x14ac:dyDescent="0.25">
      <c r="A83" s="89" t="s">
        <v>118</v>
      </c>
      <c r="B83" s="96"/>
      <c r="C83" s="96"/>
      <c r="D83" s="98">
        <f>D79++D80+D81+D82</f>
        <v>0</v>
      </c>
      <c r="E83" s="99"/>
      <c r="F83" s="24"/>
      <c r="G83" s="24"/>
      <c r="H83" s="24"/>
      <c r="I83" s="24"/>
      <c r="J83" s="24"/>
    </row>
    <row r="84" spans="1:10" s="147" customFormat="1" x14ac:dyDescent="0.2">
      <c r="A84" s="151"/>
      <c r="B84" s="152"/>
      <c r="C84" s="152"/>
      <c r="D84" s="153"/>
      <c r="E84" s="154"/>
      <c r="F84" s="146"/>
      <c r="G84" s="146"/>
      <c r="H84" s="146"/>
      <c r="I84" s="146"/>
      <c r="J84" s="146"/>
    </row>
    <row r="85" spans="1:10" x14ac:dyDescent="0.2">
      <c r="A85" s="4" t="s">
        <v>38</v>
      </c>
      <c r="B85" s="3"/>
      <c r="C85" s="3"/>
      <c r="D85" s="43"/>
      <c r="E85" s="10"/>
    </row>
    <row r="86" spans="1:10" x14ac:dyDescent="0.2">
      <c r="A86" s="10"/>
      <c r="B86" s="4" t="str">
        <f>B69</f>
        <v>APRILIE</v>
      </c>
      <c r="C86" s="3"/>
      <c r="D86" s="43"/>
      <c r="E86" s="10"/>
    </row>
    <row r="87" spans="1:10" x14ac:dyDescent="0.2">
      <c r="A87" s="10"/>
      <c r="B87" s="10"/>
      <c r="C87" s="3"/>
      <c r="D87" s="34"/>
      <c r="E87" s="10"/>
    </row>
    <row r="88" spans="1:10" x14ac:dyDescent="0.2">
      <c r="A88" s="10"/>
      <c r="B88" s="10"/>
      <c r="C88" s="14"/>
      <c r="D88" s="3"/>
      <c r="E88" s="22"/>
    </row>
    <row r="89" spans="1:10" x14ac:dyDescent="0.2">
      <c r="A89" s="10"/>
      <c r="B89" s="10"/>
      <c r="C89" s="14"/>
      <c r="D89" s="3"/>
      <c r="E89" s="22"/>
    </row>
    <row r="90" spans="1:10" x14ac:dyDescent="0.2">
      <c r="A90" s="23"/>
      <c r="B90" s="10"/>
      <c r="C90" s="14"/>
      <c r="D90" s="3"/>
      <c r="E90" s="22"/>
    </row>
    <row r="91" spans="1:10" ht="13.5" thickBot="1" x14ac:dyDescent="0.25">
      <c r="A91" s="12" t="s">
        <v>39</v>
      </c>
      <c r="B91" s="9"/>
      <c r="C91" s="70"/>
      <c r="D91" s="9"/>
      <c r="E91" s="84"/>
    </row>
    <row r="92" spans="1:10" ht="13.5" thickBot="1" x14ac:dyDescent="0.25">
      <c r="A92" s="89" t="s">
        <v>40</v>
      </c>
      <c r="B92" s="96"/>
      <c r="C92" s="96"/>
      <c r="D92" s="109">
        <f>D84+D85+D86+D87+D88+D89+D90+D91</f>
        <v>0</v>
      </c>
      <c r="E92" s="99"/>
    </row>
    <row r="93" spans="1:10" x14ac:dyDescent="0.2">
      <c r="A93" s="21" t="s">
        <v>46</v>
      </c>
      <c r="B93" s="5"/>
      <c r="C93" s="5"/>
      <c r="D93" s="42"/>
      <c r="E93" s="11"/>
    </row>
    <row r="94" spans="1:10" x14ac:dyDescent="0.2">
      <c r="A94" s="10"/>
      <c r="B94" s="4" t="str">
        <f>B86</f>
        <v>APRILIE</v>
      </c>
      <c r="C94" s="3"/>
      <c r="D94" s="34"/>
      <c r="E94" s="3"/>
    </row>
    <row r="95" spans="1:10" ht="13.5" thickBot="1" x14ac:dyDescent="0.25">
      <c r="A95" s="12" t="s">
        <v>47</v>
      </c>
      <c r="B95" s="10"/>
      <c r="C95" s="9"/>
      <c r="D95" s="46"/>
      <c r="E95" s="9"/>
    </row>
    <row r="96" spans="1:10" ht="13.5" thickBot="1" x14ac:dyDescent="0.25">
      <c r="A96" s="89" t="s">
        <v>48</v>
      </c>
      <c r="B96" s="96"/>
      <c r="C96" s="96"/>
      <c r="D96" s="116"/>
      <c r="E96" s="99"/>
    </row>
  </sheetData>
  <mergeCells count="1">
    <mergeCell ref="C9:E9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B14" sqref="B14"/>
    </sheetView>
  </sheetViews>
  <sheetFormatPr defaultRowHeight="12.75" x14ac:dyDescent="0.2"/>
  <cols>
    <col min="1" max="1" width="19.85546875" customWidth="1"/>
    <col min="2" max="2" width="13.5703125" customWidth="1"/>
    <col min="3" max="3" width="11.5703125" customWidth="1"/>
    <col min="4" max="4" width="11.85546875" customWidth="1"/>
    <col min="5" max="5" width="31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83</v>
      </c>
    </row>
    <row r="8" spans="1:5" s="1" customFormat="1" x14ac:dyDescent="0.2">
      <c r="A8"/>
      <c r="B8"/>
      <c r="C8"/>
      <c r="D8"/>
      <c r="E8"/>
    </row>
    <row r="9" spans="1:5" x14ac:dyDescent="0.2">
      <c r="C9" s="193" t="s">
        <v>143</v>
      </c>
      <c r="D9" s="194"/>
      <c r="E9" s="194"/>
    </row>
    <row r="10" spans="1:5" ht="13.5" thickBot="1" x14ac:dyDescent="0.25"/>
    <row r="11" spans="1:5" x14ac:dyDescent="0.2">
      <c r="A11" s="2" t="s">
        <v>2</v>
      </c>
      <c r="B11" s="2" t="s">
        <v>3</v>
      </c>
      <c r="C11" s="2" t="s">
        <v>4</v>
      </c>
      <c r="D11" s="53" t="s">
        <v>5</v>
      </c>
      <c r="E11" s="55" t="s">
        <v>6</v>
      </c>
    </row>
    <row r="12" spans="1:5" x14ac:dyDescent="0.2">
      <c r="A12" s="15" t="s">
        <v>84</v>
      </c>
      <c r="B12" s="3"/>
      <c r="C12" s="3"/>
      <c r="D12" s="144"/>
      <c r="E12" s="56" t="s">
        <v>130</v>
      </c>
    </row>
    <row r="13" spans="1:5" x14ac:dyDescent="0.2">
      <c r="A13" s="15" t="s">
        <v>85</v>
      </c>
      <c r="B13" s="4" t="s">
        <v>142</v>
      </c>
      <c r="C13" s="3"/>
      <c r="D13" s="145"/>
      <c r="E13" s="57" t="str">
        <f>E12</f>
        <v>rest plata card noiembrie 2020</v>
      </c>
    </row>
    <row r="14" spans="1:5" ht="13.5" thickBot="1" x14ac:dyDescent="0.25">
      <c r="A14" s="25"/>
      <c r="B14" s="9"/>
      <c r="C14" s="9"/>
      <c r="D14" s="54"/>
      <c r="E14" s="58"/>
    </row>
    <row r="15" spans="1:5" ht="13.5" thickBot="1" x14ac:dyDescent="0.25">
      <c r="A15" s="118" t="s">
        <v>9</v>
      </c>
      <c r="B15" s="91"/>
      <c r="C15" s="89"/>
      <c r="D15" s="119">
        <f>D12+D13</f>
        <v>0</v>
      </c>
      <c r="E15" s="120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opLeftCell="A35" workbookViewId="0">
      <selection activeCell="E54" sqref="E54"/>
    </sheetView>
  </sheetViews>
  <sheetFormatPr defaultRowHeight="12.75" x14ac:dyDescent="0.2"/>
  <cols>
    <col min="1" max="1" width="19.85546875" customWidth="1"/>
    <col min="2" max="2" width="13.85546875" customWidth="1"/>
    <col min="3" max="3" width="9.7109375" customWidth="1"/>
    <col min="4" max="4" width="13.42578125" customWidth="1"/>
    <col min="5" max="5" width="37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22</v>
      </c>
    </row>
    <row r="6" spans="1:5" x14ac:dyDescent="0.2">
      <c r="A6" t="s">
        <v>15</v>
      </c>
    </row>
    <row r="8" spans="1:5" s="1" customFormat="1" x14ac:dyDescent="0.2">
      <c r="A8"/>
      <c r="B8"/>
      <c r="C8"/>
      <c r="D8"/>
      <c r="E8"/>
    </row>
    <row r="9" spans="1:5" x14ac:dyDescent="0.2">
      <c r="C9" s="193" t="s">
        <v>144</v>
      </c>
      <c r="D9" s="194"/>
      <c r="E9" s="194"/>
    </row>
    <row r="10" spans="1:5" ht="13.5" thickBot="1" x14ac:dyDescent="0.25"/>
    <row r="11" spans="1:5" x14ac:dyDescent="0.2">
      <c r="A11" s="2" t="s">
        <v>2</v>
      </c>
      <c r="B11" s="2" t="s">
        <v>3</v>
      </c>
      <c r="C11" s="2" t="s">
        <v>4</v>
      </c>
      <c r="D11" s="53" t="s">
        <v>5</v>
      </c>
      <c r="E11" s="55" t="s">
        <v>6</v>
      </c>
    </row>
    <row r="12" spans="1:5" x14ac:dyDescent="0.2">
      <c r="A12" s="15" t="s">
        <v>7</v>
      </c>
      <c r="B12" s="3"/>
      <c r="C12" s="3">
        <v>13</v>
      </c>
      <c r="D12" s="185">
        <v>139017</v>
      </c>
      <c r="E12" s="56" t="s">
        <v>152</v>
      </c>
    </row>
    <row r="13" spans="1:5" x14ac:dyDescent="0.2">
      <c r="A13" s="15" t="s">
        <v>8</v>
      </c>
      <c r="B13" s="4" t="s">
        <v>142</v>
      </c>
      <c r="C13" s="3"/>
      <c r="D13" s="76"/>
      <c r="E13" s="57"/>
    </row>
    <row r="14" spans="1:5" x14ac:dyDescent="0.2">
      <c r="A14" s="15"/>
      <c r="B14" s="4"/>
      <c r="C14" s="3"/>
      <c r="D14" s="88"/>
      <c r="E14" s="3"/>
    </row>
    <row r="15" spans="1:5" ht="13.5" thickBot="1" x14ac:dyDescent="0.25">
      <c r="A15" s="26"/>
      <c r="B15" s="12"/>
      <c r="C15" s="70"/>
      <c r="D15" s="117"/>
      <c r="E15" s="9"/>
    </row>
    <row r="16" spans="1:5" ht="13.5" thickBot="1" x14ac:dyDescent="0.25">
      <c r="A16" s="118" t="s">
        <v>9</v>
      </c>
      <c r="B16" s="91"/>
      <c r="C16" s="89"/>
      <c r="D16" s="119">
        <f>D12+D13+D14+D15</f>
        <v>139017</v>
      </c>
      <c r="E16" s="120"/>
    </row>
    <row r="17" spans="1:5" x14ac:dyDescent="0.2">
      <c r="A17" s="33" t="s">
        <v>62</v>
      </c>
      <c r="B17" s="5"/>
      <c r="C17" s="5">
        <v>13</v>
      </c>
      <c r="D17" s="185">
        <v>1008</v>
      </c>
      <c r="E17" s="56" t="str">
        <f>E12</f>
        <v>Rest plata card si contr.Martie2021</v>
      </c>
    </row>
    <row r="18" spans="1:5" x14ac:dyDescent="0.2">
      <c r="A18" s="15" t="s">
        <v>23</v>
      </c>
      <c r="B18" s="4" t="str">
        <f>B13</f>
        <v>APRILIE</v>
      </c>
      <c r="C18" s="3"/>
      <c r="D18" s="75"/>
      <c r="E18" s="56"/>
    </row>
    <row r="19" spans="1:5" ht="13.5" thickBot="1" x14ac:dyDescent="0.25">
      <c r="A19" s="25"/>
      <c r="B19" s="9"/>
      <c r="C19" s="9"/>
      <c r="D19" s="76"/>
      <c r="E19" s="49"/>
    </row>
    <row r="20" spans="1:5" ht="13.5" thickBot="1" x14ac:dyDescent="0.25">
      <c r="A20" s="118" t="s">
        <v>63</v>
      </c>
      <c r="B20" s="96"/>
      <c r="C20" s="96"/>
      <c r="D20" s="119">
        <f>D17</f>
        <v>1008</v>
      </c>
      <c r="E20" s="115"/>
    </row>
    <row r="21" spans="1:5" x14ac:dyDescent="0.2">
      <c r="A21" s="16" t="s">
        <v>10</v>
      </c>
      <c r="B21" s="6"/>
      <c r="C21" s="6">
        <v>13</v>
      </c>
      <c r="D21" s="185">
        <v>6456</v>
      </c>
      <c r="E21" s="56" t="s">
        <v>151</v>
      </c>
    </row>
    <row r="22" spans="1:5" ht="13.5" thickBot="1" x14ac:dyDescent="0.25">
      <c r="A22" s="26" t="s">
        <v>11</v>
      </c>
      <c r="B22" s="12" t="str">
        <f>B18</f>
        <v>APRILIE</v>
      </c>
      <c r="C22" s="9"/>
      <c r="D22" s="76"/>
      <c r="E22" s="56"/>
    </row>
    <row r="23" spans="1:5" ht="13.5" thickBot="1" x14ac:dyDescent="0.25">
      <c r="A23" s="118" t="s">
        <v>12</v>
      </c>
      <c r="B23" s="96"/>
      <c r="C23" s="96"/>
      <c r="D23" s="119">
        <f>D21+D22</f>
        <v>6456</v>
      </c>
      <c r="E23" s="115"/>
    </row>
    <row r="24" spans="1:5" x14ac:dyDescent="0.2">
      <c r="A24" s="16" t="s">
        <v>69</v>
      </c>
      <c r="B24" s="6" t="str">
        <f>B22</f>
        <v>APRILIE</v>
      </c>
      <c r="C24" s="6">
        <v>5</v>
      </c>
      <c r="D24" s="78"/>
      <c r="E24" s="56"/>
    </row>
    <row r="25" spans="1:5" ht="13.5" thickBot="1" x14ac:dyDescent="0.25">
      <c r="A25" s="26" t="s">
        <v>70</v>
      </c>
      <c r="B25" s="12"/>
      <c r="C25" s="9"/>
      <c r="D25" s="182"/>
      <c r="E25" s="183"/>
    </row>
    <row r="26" spans="1:5" ht="13.5" thickBot="1" x14ac:dyDescent="0.25">
      <c r="A26" s="118" t="s">
        <v>71</v>
      </c>
      <c r="B26" s="96"/>
      <c r="C26" s="96"/>
      <c r="D26" s="119">
        <f>D24+D25</f>
        <v>0</v>
      </c>
      <c r="E26" s="156"/>
    </row>
    <row r="27" spans="1:5" x14ac:dyDescent="0.2">
      <c r="A27" s="33" t="s">
        <v>16</v>
      </c>
      <c r="B27" s="4" t="str">
        <f>B24</f>
        <v>APRILIE</v>
      </c>
      <c r="C27" s="5">
        <v>13</v>
      </c>
      <c r="D27" s="185">
        <v>18825</v>
      </c>
      <c r="E27" s="56" t="str">
        <f>E21</f>
        <v>Plata card MARTIE 2021</v>
      </c>
    </row>
    <row r="28" spans="1:5" x14ac:dyDescent="0.2">
      <c r="A28" s="15" t="s">
        <v>17</v>
      </c>
      <c r="B28" s="12"/>
      <c r="C28" s="3"/>
      <c r="D28" s="75"/>
      <c r="E28" s="48"/>
    </row>
    <row r="29" spans="1:5" ht="13.5" thickBot="1" x14ac:dyDescent="0.25">
      <c r="A29" s="25"/>
      <c r="B29" s="9"/>
      <c r="C29" s="9"/>
      <c r="D29" s="76"/>
      <c r="E29" s="49"/>
    </row>
    <row r="30" spans="1:5" x14ac:dyDescent="0.2">
      <c r="A30" s="134" t="s">
        <v>18</v>
      </c>
      <c r="B30" s="112"/>
      <c r="C30" s="112"/>
      <c r="D30" s="157">
        <f>D27+D28+D29</f>
        <v>18825</v>
      </c>
      <c r="E30" s="143"/>
    </row>
    <row r="31" spans="1:5" x14ac:dyDescent="0.2">
      <c r="A31" s="15" t="s">
        <v>19</v>
      </c>
      <c r="B31" s="4"/>
      <c r="C31" s="3">
        <v>13</v>
      </c>
      <c r="D31" s="185">
        <v>27840</v>
      </c>
      <c r="E31" s="3" t="s">
        <v>147</v>
      </c>
    </row>
    <row r="32" spans="1:5" x14ac:dyDescent="0.2">
      <c r="A32" s="15" t="s">
        <v>20</v>
      </c>
      <c r="B32" s="4" t="str">
        <f>B27</f>
        <v>APRILIE</v>
      </c>
      <c r="C32" s="3"/>
      <c r="D32" s="73"/>
      <c r="E32" s="10"/>
    </row>
    <row r="33" spans="1:5" x14ac:dyDescent="0.2">
      <c r="A33" s="15"/>
      <c r="B33" s="10"/>
      <c r="C33" s="3"/>
      <c r="D33" s="75"/>
      <c r="E33" s="59"/>
    </row>
    <row r="34" spans="1:5" ht="13.5" thickBot="1" x14ac:dyDescent="0.25">
      <c r="A34" s="25"/>
      <c r="B34" s="9"/>
      <c r="C34" s="9"/>
      <c r="D34" s="76"/>
      <c r="E34" s="58"/>
    </row>
    <row r="35" spans="1:5" ht="13.5" thickBot="1" x14ac:dyDescent="0.25">
      <c r="A35" s="118" t="s">
        <v>21</v>
      </c>
      <c r="B35" s="90"/>
      <c r="C35" s="90"/>
      <c r="D35" s="119">
        <f>D31+D32+D33</f>
        <v>27840</v>
      </c>
      <c r="E35" s="120"/>
    </row>
    <row r="36" spans="1:5" x14ac:dyDescent="0.2">
      <c r="A36" s="34" t="s">
        <v>75</v>
      </c>
      <c r="B36" s="4" t="str">
        <f>B32</f>
        <v>APRILIE</v>
      </c>
      <c r="C36" s="3">
        <v>13</v>
      </c>
      <c r="D36" s="185">
        <v>6406</v>
      </c>
      <c r="E36" s="57" t="s">
        <v>148</v>
      </c>
    </row>
    <row r="37" spans="1:5" x14ac:dyDescent="0.2">
      <c r="A37" s="15" t="s">
        <v>76</v>
      </c>
      <c r="B37" s="15"/>
      <c r="C37" s="3"/>
      <c r="D37" s="75"/>
      <c r="E37" s="57"/>
    </row>
    <row r="38" spans="1:5" x14ac:dyDescent="0.2">
      <c r="A38" s="15"/>
      <c r="B38" s="10"/>
      <c r="C38" s="3"/>
      <c r="D38" s="75"/>
      <c r="E38" s="60"/>
    </row>
    <row r="39" spans="1:5" ht="13.5" thickBot="1" x14ac:dyDescent="0.25">
      <c r="A39" s="25"/>
      <c r="B39" s="9"/>
      <c r="C39" s="9"/>
      <c r="D39" s="76"/>
      <c r="E39" s="58"/>
    </row>
    <row r="40" spans="1:5" x14ac:dyDescent="0.2">
      <c r="A40" s="134" t="s">
        <v>77</v>
      </c>
      <c r="B40" s="141"/>
      <c r="C40" s="141"/>
      <c r="D40" s="157">
        <f>D36+D37+D38+D39</f>
        <v>6406</v>
      </c>
      <c r="E40" s="142"/>
    </row>
    <row r="41" spans="1:5" x14ac:dyDescent="0.2">
      <c r="A41" s="15" t="s">
        <v>80</v>
      </c>
      <c r="B41" s="4" t="str">
        <f>B36</f>
        <v>APRILIE</v>
      </c>
      <c r="C41">
        <v>7</v>
      </c>
      <c r="D41">
        <v>186</v>
      </c>
      <c r="E41" t="str">
        <f>E42</f>
        <v>Decont naveta</v>
      </c>
    </row>
    <row r="42" spans="1:5" x14ac:dyDescent="0.2">
      <c r="A42" s="15" t="s">
        <v>81</v>
      </c>
      <c r="B42" s="4"/>
      <c r="C42" s="3">
        <v>16</v>
      </c>
      <c r="D42" s="3">
        <v>344</v>
      </c>
      <c r="E42" s="10" t="s">
        <v>150</v>
      </c>
    </row>
    <row r="43" spans="1:5" x14ac:dyDescent="0.2">
      <c r="A43" s="15"/>
      <c r="B43" s="4"/>
      <c r="C43" s="10"/>
      <c r="D43" s="73"/>
      <c r="E43" s="10"/>
    </row>
    <row r="44" spans="1:5" ht="13.5" thickBot="1" x14ac:dyDescent="0.25">
      <c r="A44" s="31"/>
      <c r="B44" s="23"/>
      <c r="C44" s="23"/>
      <c r="D44" s="79"/>
      <c r="E44" s="48"/>
    </row>
    <row r="45" spans="1:5" x14ac:dyDescent="0.2">
      <c r="A45" s="158" t="s">
        <v>82</v>
      </c>
      <c r="B45" s="159"/>
      <c r="C45" s="112"/>
      <c r="D45" s="157">
        <f>D41+D42</f>
        <v>530</v>
      </c>
      <c r="E45" s="143"/>
    </row>
    <row r="46" spans="1:5" x14ac:dyDescent="0.2">
      <c r="A46" s="15" t="s">
        <v>72</v>
      </c>
      <c r="B46" s="4" t="str">
        <f>B41</f>
        <v>APRILIE</v>
      </c>
      <c r="C46" s="10"/>
      <c r="D46" s="73"/>
      <c r="E46" s="10"/>
    </row>
    <row r="47" spans="1:5" x14ac:dyDescent="0.2">
      <c r="A47" s="15"/>
      <c r="B47" s="4"/>
      <c r="C47" s="4"/>
      <c r="D47" s="160"/>
      <c r="E47" s="10"/>
    </row>
    <row r="48" spans="1:5" ht="13.5" thickBot="1" x14ac:dyDescent="0.25">
      <c r="A48" s="31"/>
      <c r="B48" s="23"/>
      <c r="C48" s="23"/>
      <c r="D48" s="79"/>
      <c r="E48" s="48"/>
    </row>
    <row r="49" spans="1:5" x14ac:dyDescent="0.2">
      <c r="A49" s="158" t="s">
        <v>74</v>
      </c>
      <c r="B49" s="159"/>
      <c r="C49" s="112"/>
      <c r="D49" s="157">
        <f>D46+D47+D48</f>
        <v>0</v>
      </c>
      <c r="E49" s="143"/>
    </row>
    <row r="50" spans="1:5" x14ac:dyDescent="0.2">
      <c r="A50" s="15" t="s">
        <v>107</v>
      </c>
      <c r="B50" s="4" t="str">
        <f>B46</f>
        <v>APRILIE</v>
      </c>
      <c r="C50" s="3"/>
      <c r="D50" s="161"/>
      <c r="E50" s="10"/>
    </row>
    <row r="51" spans="1:5" x14ac:dyDescent="0.2">
      <c r="A51" s="15" t="s">
        <v>108</v>
      </c>
      <c r="B51" s="4"/>
      <c r="C51" s="10"/>
      <c r="D51" s="73"/>
      <c r="E51" s="10"/>
    </row>
    <row r="52" spans="1:5" ht="13.5" thickBot="1" x14ac:dyDescent="0.25">
      <c r="A52" s="31"/>
      <c r="B52" s="23"/>
      <c r="C52" s="23"/>
      <c r="D52" s="79"/>
      <c r="E52" s="48"/>
    </row>
    <row r="53" spans="1:5" ht="13.5" thickBot="1" x14ac:dyDescent="0.25">
      <c r="A53" s="92" t="s">
        <v>109</v>
      </c>
      <c r="B53" s="121"/>
      <c r="C53" s="96"/>
      <c r="D53" s="119">
        <f>D50+D51+D52</f>
        <v>0</v>
      </c>
      <c r="E53" s="115"/>
    </row>
    <row r="54" spans="1:5" x14ac:dyDescent="0.2">
      <c r="A54" s="33" t="s">
        <v>58</v>
      </c>
      <c r="B54" s="4" t="str">
        <f>B50</f>
        <v>APRILIE</v>
      </c>
      <c r="C54" s="5">
        <v>14</v>
      </c>
      <c r="D54" s="77">
        <v>3597</v>
      </c>
      <c r="E54" s="49" t="s">
        <v>149</v>
      </c>
    </row>
    <row r="55" spans="1:5" ht="13.5" thickBot="1" x14ac:dyDescent="0.25">
      <c r="A55" s="26" t="s">
        <v>59</v>
      </c>
      <c r="B55" s="13"/>
      <c r="C55" s="9"/>
      <c r="D55" s="76"/>
      <c r="E55" s="57"/>
    </row>
    <row r="56" spans="1:5" ht="13.5" thickBot="1" x14ac:dyDescent="0.25">
      <c r="A56" s="118" t="s">
        <v>60</v>
      </c>
      <c r="B56" s="90"/>
      <c r="C56" s="90"/>
      <c r="D56" s="119">
        <f>D54+D55</f>
        <v>3597</v>
      </c>
      <c r="E56" s="120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X134"/>
  <sheetViews>
    <sheetView topLeftCell="A115" workbookViewId="0">
      <selection activeCell="E125" sqref="E125"/>
    </sheetView>
  </sheetViews>
  <sheetFormatPr defaultRowHeight="12.75" x14ac:dyDescent="0.2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t="s">
        <v>1</v>
      </c>
    </row>
    <row r="6" spans="1:5" x14ac:dyDescent="0.2">
      <c r="A6" s="8" t="s">
        <v>24</v>
      </c>
    </row>
    <row r="9" spans="1:5" x14ac:dyDescent="0.2">
      <c r="C9" s="195" t="s">
        <v>145</v>
      </c>
      <c r="D9" s="194"/>
      <c r="E9" s="194"/>
    </row>
    <row r="11" spans="1:5" s="1" customFormat="1" x14ac:dyDescent="0.2">
      <c r="A11" s="2" t="s">
        <v>2</v>
      </c>
      <c r="B11" s="2" t="s">
        <v>3</v>
      </c>
      <c r="C11" s="2" t="s">
        <v>4</v>
      </c>
      <c r="D11" s="53" t="s">
        <v>5</v>
      </c>
      <c r="E11" s="2" t="s">
        <v>6</v>
      </c>
    </row>
    <row r="12" spans="1:5" x14ac:dyDescent="0.2">
      <c r="A12" s="10" t="s">
        <v>25</v>
      </c>
      <c r="B12" s="4"/>
      <c r="C12" s="9"/>
      <c r="D12" s="171">
        <v>0</v>
      </c>
      <c r="E12" s="3"/>
    </row>
    <row r="13" spans="1:5" x14ac:dyDescent="0.2">
      <c r="A13" s="4" t="s">
        <v>41</v>
      </c>
      <c r="B13" s="4" t="s">
        <v>142</v>
      </c>
      <c r="C13" s="3"/>
      <c r="D13" s="172">
        <v>0</v>
      </c>
      <c r="E13" s="10"/>
    </row>
    <row r="14" spans="1:5" ht="13.5" thickBot="1" x14ac:dyDescent="0.25">
      <c r="B14" s="28"/>
      <c r="D14" s="45">
        <v>0</v>
      </c>
      <c r="E14" s="3"/>
    </row>
    <row r="15" spans="1:5" ht="13.5" thickBot="1" x14ac:dyDescent="0.25">
      <c r="A15" s="89" t="s">
        <v>42</v>
      </c>
      <c r="B15" s="96"/>
      <c r="C15" s="96"/>
      <c r="D15" s="109">
        <f>D12+D13+D14</f>
        <v>0</v>
      </c>
      <c r="E15" s="173"/>
    </row>
    <row r="16" spans="1:5" x14ac:dyDescent="0.2">
      <c r="A16" s="11" t="s">
        <v>49</v>
      </c>
      <c r="B16" s="5"/>
      <c r="C16" s="5">
        <v>27</v>
      </c>
      <c r="D16" s="33">
        <v>1020.31</v>
      </c>
      <c r="E16" s="184" t="s">
        <v>164</v>
      </c>
    </row>
    <row r="17" spans="1:5" x14ac:dyDescent="0.2">
      <c r="A17" s="4" t="s">
        <v>50</v>
      </c>
      <c r="B17" s="4" t="str">
        <f>B13</f>
        <v>APRILIE</v>
      </c>
      <c r="C17" s="3">
        <v>28</v>
      </c>
      <c r="D17" s="34">
        <v>494.33</v>
      </c>
      <c r="E17" s="184" t="str">
        <f>E16</f>
        <v>METRO</v>
      </c>
    </row>
    <row r="18" spans="1:5" ht="13.5" thickBot="1" x14ac:dyDescent="0.25">
      <c r="A18" s="12"/>
      <c r="B18" s="9"/>
      <c r="C18" s="9"/>
      <c r="D18" s="25">
        <v>0</v>
      </c>
      <c r="E18" s="13"/>
    </row>
    <row r="19" spans="1:5" ht="13.5" thickBot="1" x14ac:dyDescent="0.25">
      <c r="A19" s="20" t="s">
        <v>51</v>
      </c>
      <c r="B19" s="17"/>
      <c r="C19" s="17"/>
      <c r="D19" s="37">
        <f>D16+D17+D18</f>
        <v>1514.6399999999999</v>
      </c>
      <c r="E19" s="19"/>
    </row>
    <row r="20" spans="1:5" x14ac:dyDescent="0.2">
      <c r="A20" s="21"/>
      <c r="B20" s="5"/>
      <c r="C20" s="5">
        <v>16</v>
      </c>
      <c r="D20" s="185">
        <v>1969.04</v>
      </c>
      <c r="E20" s="184" t="s">
        <v>132</v>
      </c>
    </row>
    <row r="21" spans="1:5" x14ac:dyDescent="0.2">
      <c r="A21" s="11" t="s">
        <v>26</v>
      </c>
      <c r="B21" s="21" t="str">
        <f>B17</f>
        <v>APRILIE</v>
      </c>
      <c r="C21" s="5">
        <v>27</v>
      </c>
      <c r="D21" s="33">
        <v>5992.89</v>
      </c>
      <c r="E21" s="11" t="s">
        <v>165</v>
      </c>
    </row>
    <row r="22" spans="1:5" ht="13.5" thickBot="1" x14ac:dyDescent="0.25">
      <c r="A22" s="4" t="s">
        <v>27</v>
      </c>
      <c r="B22" s="4"/>
      <c r="C22" s="3"/>
      <c r="D22" s="34">
        <v>0</v>
      </c>
      <c r="E22" s="10"/>
    </row>
    <row r="23" spans="1:5" ht="13.5" thickBot="1" x14ac:dyDescent="0.25">
      <c r="A23" s="89" t="s">
        <v>28</v>
      </c>
      <c r="B23" s="96"/>
      <c r="C23" s="96"/>
      <c r="D23" s="98">
        <f>D20+D21+D22</f>
        <v>7961.93</v>
      </c>
      <c r="E23" s="99"/>
    </row>
    <row r="24" spans="1:5" x14ac:dyDescent="0.2">
      <c r="A24" s="11" t="s">
        <v>29</v>
      </c>
      <c r="B24" s="21" t="str">
        <f>B21</f>
        <v>APRILIE</v>
      </c>
      <c r="C24" s="5">
        <v>13</v>
      </c>
      <c r="D24" s="185">
        <v>51.79</v>
      </c>
      <c r="E24" s="184" t="s">
        <v>140</v>
      </c>
    </row>
    <row r="25" spans="1:5" ht="13.5" thickBot="1" x14ac:dyDescent="0.25">
      <c r="A25" s="29" t="s">
        <v>30</v>
      </c>
      <c r="B25" s="29"/>
      <c r="C25" s="66">
        <v>13</v>
      </c>
      <c r="D25" s="185">
        <v>305.05</v>
      </c>
      <c r="E25" s="184" t="s">
        <v>125</v>
      </c>
    </row>
    <row r="26" spans="1:5" ht="13.5" thickBot="1" x14ac:dyDescent="0.25">
      <c r="A26" s="89" t="s">
        <v>31</v>
      </c>
      <c r="B26" s="90"/>
      <c r="C26" s="91"/>
      <c r="D26" s="92">
        <f>D24+D25</f>
        <v>356.84000000000003</v>
      </c>
      <c r="E26" s="93"/>
    </row>
    <row r="27" spans="1:5" x14ac:dyDescent="0.2">
      <c r="A27" t="s">
        <v>55</v>
      </c>
      <c r="C27" s="10">
        <v>13</v>
      </c>
      <c r="D27" s="185">
        <v>46.49</v>
      </c>
      <c r="E27" s="184" t="s">
        <v>153</v>
      </c>
    </row>
    <row r="28" spans="1:5" x14ac:dyDescent="0.2">
      <c r="A28" s="4" t="s">
        <v>56</v>
      </c>
      <c r="B28" s="4" t="str">
        <f>B24</f>
        <v>APRILIE</v>
      </c>
      <c r="C28" s="62"/>
      <c r="D28" s="81">
        <v>0</v>
      </c>
      <c r="E28" s="8"/>
    </row>
    <row r="29" spans="1:5" x14ac:dyDescent="0.2">
      <c r="A29" s="4"/>
      <c r="B29" s="4"/>
      <c r="C29" s="4"/>
      <c r="D29" s="15">
        <v>0</v>
      </c>
      <c r="E29" s="4"/>
    </row>
    <row r="30" spans="1:5" ht="13.5" thickBot="1" x14ac:dyDescent="0.25">
      <c r="A30" s="12"/>
      <c r="B30" s="12"/>
      <c r="C30" s="12"/>
      <c r="D30" s="26">
        <v>0</v>
      </c>
      <c r="E30" s="12"/>
    </row>
    <row r="31" spans="1:5" ht="13.5" thickBot="1" x14ac:dyDescent="0.25">
      <c r="A31" s="89" t="s">
        <v>57</v>
      </c>
      <c r="B31" s="90"/>
      <c r="C31" s="90"/>
      <c r="D31" s="94">
        <f>D27+D28+D29+D30</f>
        <v>46.49</v>
      </c>
      <c r="E31" s="174"/>
    </row>
    <row r="32" spans="1:5" x14ac:dyDescent="0.2">
      <c r="A32" s="11" t="s">
        <v>32</v>
      </c>
      <c r="B32" s="5"/>
      <c r="C32" s="5">
        <v>13</v>
      </c>
      <c r="D32" s="185">
        <v>277.63</v>
      </c>
      <c r="E32" s="184" t="s">
        <v>126</v>
      </c>
    </row>
    <row r="33" spans="1:5" x14ac:dyDescent="0.2">
      <c r="A33" s="10"/>
      <c r="B33" s="4" t="str">
        <f>B28</f>
        <v>APRILIE</v>
      </c>
      <c r="C33">
        <v>16</v>
      </c>
      <c r="D33" s="185">
        <v>699.93</v>
      </c>
      <c r="E33" s="184" t="s">
        <v>154</v>
      </c>
    </row>
    <row r="34" spans="1:5" x14ac:dyDescent="0.2">
      <c r="A34" s="10"/>
      <c r="B34" s="4"/>
      <c r="C34" s="3">
        <v>26</v>
      </c>
      <c r="D34" s="75">
        <v>219.97</v>
      </c>
      <c r="E34" s="10" t="s">
        <v>166</v>
      </c>
    </row>
    <row r="35" spans="1:5" x14ac:dyDescent="0.2">
      <c r="A35" s="10"/>
      <c r="B35" s="4"/>
      <c r="C35" s="125"/>
      <c r="E35" s="22"/>
    </row>
    <row r="36" spans="1:5" x14ac:dyDescent="0.2">
      <c r="A36" s="10"/>
      <c r="B36" s="3"/>
      <c r="C36" s="3"/>
      <c r="D36" s="75">
        <v>0</v>
      </c>
      <c r="E36" s="10"/>
    </row>
    <row r="37" spans="1:5" x14ac:dyDescent="0.2">
      <c r="A37" s="10"/>
      <c r="B37" s="3"/>
      <c r="C37" s="14"/>
      <c r="D37" s="75">
        <v>0</v>
      </c>
      <c r="E37" s="22"/>
    </row>
    <row r="38" spans="1:5" ht="13.5" thickBot="1" x14ac:dyDescent="0.25">
      <c r="A38" s="12" t="s">
        <v>33</v>
      </c>
      <c r="B38" s="9"/>
      <c r="C38" s="70"/>
      <c r="D38" s="87">
        <v>0</v>
      </c>
      <c r="E38" s="84"/>
    </row>
    <row r="39" spans="1:5" ht="13.5" thickBot="1" x14ac:dyDescent="0.25">
      <c r="A39" s="89" t="s">
        <v>34</v>
      </c>
      <c r="B39" s="96"/>
      <c r="C39" s="96"/>
      <c r="D39" s="94">
        <f>D32+D33+D34+D35+D36+D37+D38</f>
        <v>1197.53</v>
      </c>
      <c r="E39" s="97"/>
    </row>
    <row r="40" spans="1:5" x14ac:dyDescent="0.2">
      <c r="A40" s="11" t="s">
        <v>88</v>
      </c>
      <c r="B40" s="5"/>
      <c r="C40" s="5"/>
      <c r="D40" s="133">
        <v>0</v>
      </c>
      <c r="E40" s="11"/>
    </row>
    <row r="41" spans="1:5" x14ac:dyDescent="0.2">
      <c r="A41" s="10"/>
      <c r="B41" s="4" t="str">
        <f>B33</f>
        <v>APRILIE</v>
      </c>
      <c r="C41" s="3"/>
      <c r="D41" s="34">
        <v>0</v>
      </c>
      <c r="E41" s="10"/>
    </row>
    <row r="42" spans="1:5" x14ac:dyDescent="0.2">
      <c r="A42" s="10"/>
      <c r="B42" s="3"/>
      <c r="C42" s="3"/>
      <c r="D42" s="34">
        <v>0</v>
      </c>
      <c r="E42" s="10"/>
    </row>
    <row r="43" spans="1:5" x14ac:dyDescent="0.2">
      <c r="A43" s="10"/>
      <c r="B43" s="3"/>
      <c r="C43" s="14"/>
      <c r="D43" s="3">
        <v>0</v>
      </c>
      <c r="E43" s="3"/>
    </row>
    <row r="44" spans="1:5" x14ac:dyDescent="0.2">
      <c r="A44" s="4" t="s">
        <v>89</v>
      </c>
      <c r="B44" s="3"/>
      <c r="C44" s="66"/>
      <c r="D44">
        <v>0</v>
      </c>
      <c r="E44" s="8"/>
    </row>
    <row r="45" spans="1:5" ht="13.5" thickBot="1" x14ac:dyDescent="0.25">
      <c r="A45" s="102" t="s">
        <v>90</v>
      </c>
      <c r="B45" s="103"/>
      <c r="C45" s="103"/>
      <c r="D45" s="104">
        <f>D40+D41+D42+D43+D44</f>
        <v>0</v>
      </c>
      <c r="E45" s="105"/>
    </row>
    <row r="46" spans="1:5" x14ac:dyDescent="0.2">
      <c r="A46" s="11" t="s">
        <v>86</v>
      </c>
      <c r="B46" s="5"/>
      <c r="C46" s="5"/>
      <c r="D46" s="33"/>
      <c r="E46" s="11"/>
    </row>
    <row r="47" spans="1:5" x14ac:dyDescent="0.2">
      <c r="A47" s="11"/>
      <c r="B47" s="3"/>
      <c r="C47" s="5"/>
      <c r="D47" s="33">
        <v>0</v>
      </c>
      <c r="E47" s="11"/>
    </row>
    <row r="48" spans="1:5" x14ac:dyDescent="0.2">
      <c r="A48" s="4" t="s">
        <v>119</v>
      </c>
      <c r="B48" s="4" t="str">
        <f>B41</f>
        <v>APRILIE</v>
      </c>
      <c r="C48" s="3"/>
      <c r="D48" s="34">
        <v>0</v>
      </c>
      <c r="E48" s="10"/>
    </row>
    <row r="49" spans="1:1168" x14ac:dyDescent="0.2">
      <c r="A49" s="12"/>
      <c r="B49" s="9"/>
      <c r="C49" s="9"/>
      <c r="D49" s="25">
        <v>0</v>
      </c>
      <c r="E49" s="13"/>
    </row>
    <row r="50" spans="1:1168" x14ac:dyDescent="0.2">
      <c r="A50" s="12"/>
      <c r="B50" s="9"/>
      <c r="C50" s="9"/>
      <c r="D50" s="25">
        <v>0</v>
      </c>
      <c r="E50" s="13"/>
    </row>
    <row r="51" spans="1:1168" x14ac:dyDescent="0.2">
      <c r="A51" s="12"/>
      <c r="B51" s="9"/>
      <c r="C51" s="9"/>
      <c r="D51" s="25">
        <v>0</v>
      </c>
      <c r="E51" s="13"/>
    </row>
    <row r="52" spans="1:1168" x14ac:dyDescent="0.2">
      <c r="A52" s="12"/>
      <c r="B52" s="9"/>
      <c r="C52" s="9"/>
      <c r="D52" s="25">
        <v>0</v>
      </c>
      <c r="E52" s="13"/>
    </row>
    <row r="53" spans="1:1168" ht="13.5" thickBot="1" x14ac:dyDescent="0.25">
      <c r="A53" s="12"/>
      <c r="B53" s="9"/>
      <c r="C53" s="66"/>
      <c r="D53" s="61">
        <v>0</v>
      </c>
      <c r="E53" s="126"/>
    </row>
    <row r="54" spans="1:1168" ht="13.5" thickBot="1" x14ac:dyDescent="0.25">
      <c r="A54" s="89" t="s">
        <v>87</v>
      </c>
      <c r="B54" s="90"/>
      <c r="C54" s="90"/>
      <c r="D54" s="98">
        <f>D46+D47+D48+D49+D50+D51+D52+D53</f>
        <v>0</v>
      </c>
      <c r="E54" s="95"/>
    </row>
    <row r="55" spans="1:1168" x14ac:dyDescent="0.2">
      <c r="A55" s="11" t="s">
        <v>92</v>
      </c>
      <c r="B55" s="5"/>
      <c r="C55" s="71">
        <v>28</v>
      </c>
      <c r="D55" s="86">
        <v>2023</v>
      </c>
      <c r="E55" s="71" t="s">
        <v>167</v>
      </c>
    </row>
    <row r="56" spans="1:1168" ht="13.5" thickBot="1" x14ac:dyDescent="0.25">
      <c r="A56" s="10"/>
      <c r="B56" s="4" t="str">
        <f>B41</f>
        <v>APRILIE</v>
      </c>
      <c r="C56" s="3"/>
      <c r="D56" s="34"/>
      <c r="E56" s="10"/>
    </row>
    <row r="57" spans="1:1168" x14ac:dyDescent="0.2">
      <c r="A57" s="107" t="s">
        <v>94</v>
      </c>
      <c r="B57" s="112"/>
      <c r="C57" s="175"/>
      <c r="D57" s="158">
        <f>D55+D56</f>
        <v>2023</v>
      </c>
      <c r="E57" s="163"/>
    </row>
    <row r="58" spans="1:1168" x14ac:dyDescent="0.2">
      <c r="A58" s="10" t="s">
        <v>120</v>
      </c>
      <c r="B58" s="3"/>
      <c r="C58" s="14"/>
      <c r="D58" s="63"/>
      <c r="E58" s="22"/>
    </row>
    <row r="59" spans="1:1168" x14ac:dyDescent="0.2">
      <c r="A59" s="10"/>
      <c r="B59" s="4" t="str">
        <f>B56</f>
        <v>APRILIE</v>
      </c>
      <c r="C59" s="3"/>
      <c r="D59" s="34">
        <v>0</v>
      </c>
      <c r="E59" s="10"/>
    </row>
    <row r="60" spans="1:1168" x14ac:dyDescent="0.2">
      <c r="A60" s="10"/>
      <c r="B60" s="4"/>
      <c r="C60" s="3"/>
      <c r="D60" s="34">
        <v>0</v>
      </c>
      <c r="E60" s="10"/>
    </row>
    <row r="61" spans="1:1168" x14ac:dyDescent="0.2">
      <c r="A61" s="10"/>
      <c r="B61" s="4"/>
      <c r="C61" s="3"/>
      <c r="D61" s="34">
        <v>0</v>
      </c>
      <c r="E61" s="10"/>
    </row>
    <row r="62" spans="1:1168" ht="13.5" thickBot="1" x14ac:dyDescent="0.25">
      <c r="A62" s="102" t="s">
        <v>121</v>
      </c>
      <c r="B62" s="103"/>
      <c r="C62" s="176"/>
      <c r="D62" s="177">
        <f>D58+D59+D60+D61</f>
        <v>0</v>
      </c>
      <c r="E62" s="178"/>
    </row>
    <row r="63" spans="1:1168" x14ac:dyDescent="0.2">
      <c r="A63" s="11" t="s">
        <v>65</v>
      </c>
      <c r="B63" s="5"/>
      <c r="C63" s="5">
        <v>28</v>
      </c>
      <c r="D63" s="33">
        <v>1944.46</v>
      </c>
      <c r="E63" s="11" t="s">
        <v>167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  <c r="JI63" s="24"/>
      <c r="JJ63" s="24"/>
      <c r="JK63" s="24"/>
      <c r="JL63" s="24"/>
      <c r="JM63" s="24"/>
      <c r="JN63" s="24"/>
      <c r="JO63" s="24"/>
      <c r="JP63" s="24"/>
      <c r="JQ63" s="24"/>
      <c r="JR63" s="24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4"/>
      <c r="KF63" s="24"/>
      <c r="KG63" s="24"/>
      <c r="KH63" s="24"/>
      <c r="KI63" s="24"/>
      <c r="KJ63" s="24"/>
      <c r="KK63" s="24"/>
      <c r="KL63" s="2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24"/>
      <c r="LC63" s="24"/>
      <c r="LD63" s="24"/>
      <c r="LE63" s="24"/>
      <c r="LF63" s="24"/>
      <c r="LG63" s="24"/>
      <c r="LH63" s="24"/>
      <c r="LI63" s="24"/>
      <c r="LJ63" s="24"/>
      <c r="LK63" s="24"/>
      <c r="LL63" s="24"/>
      <c r="LM63" s="24"/>
      <c r="LN63" s="24"/>
      <c r="LO63" s="24"/>
      <c r="LP63" s="24"/>
      <c r="LQ63" s="24"/>
      <c r="LR63" s="24"/>
      <c r="LS63" s="24"/>
      <c r="LT63" s="24"/>
      <c r="LU63" s="24"/>
      <c r="LV63" s="24"/>
      <c r="LW63" s="24"/>
      <c r="LX63" s="24"/>
      <c r="LY63" s="24"/>
      <c r="LZ63" s="24"/>
      <c r="MA63" s="24"/>
      <c r="MB63" s="24"/>
      <c r="MC63" s="24"/>
      <c r="MD63" s="24"/>
      <c r="ME63" s="24"/>
      <c r="MF63" s="24"/>
      <c r="MG63" s="24"/>
      <c r="MH63" s="24"/>
      <c r="MI63" s="24"/>
      <c r="MJ63" s="24"/>
      <c r="MK63" s="24"/>
      <c r="ML63" s="24"/>
      <c r="MM63" s="24"/>
      <c r="MN63" s="2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4"/>
      <c r="NH63" s="24"/>
      <c r="NI63" s="24"/>
      <c r="NJ63" s="24"/>
      <c r="NK63" s="24"/>
      <c r="NL63" s="24"/>
      <c r="NM63" s="24"/>
      <c r="NN63" s="24"/>
      <c r="NO63" s="24"/>
      <c r="NP63" s="24"/>
      <c r="NQ63" s="24"/>
      <c r="NR63" s="24"/>
      <c r="NS63" s="24"/>
      <c r="NT63" s="24"/>
      <c r="NU63" s="24"/>
      <c r="NV63" s="24"/>
      <c r="NW63" s="24"/>
      <c r="NX63" s="24"/>
      <c r="NY63" s="24"/>
      <c r="NZ63" s="24"/>
      <c r="OA63" s="24"/>
      <c r="OB63" s="24"/>
      <c r="OC63" s="24"/>
      <c r="OD63" s="24"/>
      <c r="OE63" s="24"/>
      <c r="OF63" s="24"/>
      <c r="OG63" s="24"/>
      <c r="OH63" s="24"/>
      <c r="OI63" s="24"/>
      <c r="OJ63" s="24"/>
      <c r="OK63" s="24"/>
      <c r="OL63" s="24"/>
      <c r="OM63" s="24"/>
      <c r="ON63" s="24"/>
      <c r="OO63" s="24"/>
      <c r="OP63" s="24"/>
      <c r="OQ63" s="24"/>
      <c r="OR63" s="24"/>
      <c r="OS63" s="24"/>
      <c r="OT63" s="24"/>
      <c r="OU63" s="24"/>
      <c r="OV63" s="24"/>
      <c r="OW63" s="24"/>
      <c r="OX63" s="24"/>
      <c r="OY63" s="24"/>
      <c r="OZ63" s="24"/>
      <c r="PA63" s="24"/>
      <c r="PB63" s="24"/>
      <c r="PC63" s="24"/>
      <c r="PD63" s="24"/>
      <c r="PE63" s="24"/>
      <c r="PF63" s="24"/>
      <c r="PG63" s="24"/>
      <c r="PH63" s="24"/>
      <c r="PI63" s="24"/>
      <c r="PJ63" s="24"/>
      <c r="PK63" s="24"/>
      <c r="PL63" s="24"/>
      <c r="PM63" s="24"/>
      <c r="PN63" s="24"/>
      <c r="PO63" s="24"/>
      <c r="PP63" s="24"/>
      <c r="PQ63" s="24"/>
      <c r="PR63" s="24"/>
      <c r="PS63" s="24"/>
      <c r="PT63" s="24"/>
      <c r="PU63" s="24"/>
      <c r="PV63" s="24"/>
      <c r="PW63" s="24"/>
      <c r="PX63" s="24"/>
      <c r="PY63" s="24"/>
      <c r="PZ63" s="24"/>
      <c r="QA63" s="24"/>
      <c r="QB63" s="24"/>
      <c r="QC63" s="24"/>
      <c r="QD63" s="24"/>
      <c r="QE63" s="24"/>
      <c r="QF63" s="24"/>
      <c r="QG63" s="24"/>
      <c r="QH63" s="24"/>
      <c r="QI63" s="24"/>
      <c r="QJ63" s="24"/>
      <c r="QK63" s="24"/>
      <c r="QL63" s="24"/>
      <c r="QM63" s="24"/>
      <c r="QN63" s="24"/>
      <c r="QO63" s="24"/>
      <c r="QP63" s="24"/>
      <c r="QQ63" s="24"/>
      <c r="QR63" s="24"/>
      <c r="QS63" s="24"/>
      <c r="QT63" s="24"/>
      <c r="QU63" s="24"/>
      <c r="QV63" s="24"/>
      <c r="QW63" s="24"/>
      <c r="QX63" s="24"/>
      <c r="QY63" s="24"/>
      <c r="QZ63" s="24"/>
      <c r="RA63" s="24"/>
      <c r="RB63" s="24"/>
      <c r="RC63" s="24"/>
      <c r="RD63" s="24"/>
      <c r="RE63" s="24"/>
      <c r="RF63" s="24"/>
      <c r="RG63" s="24"/>
      <c r="RH63" s="24"/>
      <c r="RI63" s="24"/>
      <c r="RJ63" s="24"/>
      <c r="RK63" s="24"/>
      <c r="RL63" s="24"/>
      <c r="RM63" s="24"/>
      <c r="RN63" s="24"/>
      <c r="RO63" s="24"/>
      <c r="RP63" s="24"/>
      <c r="RQ63" s="24"/>
      <c r="RR63" s="24"/>
      <c r="RS63" s="24"/>
      <c r="RT63" s="24"/>
      <c r="RU63" s="24"/>
      <c r="RV63" s="24"/>
      <c r="RW63" s="24"/>
      <c r="RX63" s="24"/>
      <c r="RY63" s="24"/>
      <c r="RZ63" s="24"/>
      <c r="SA63" s="24"/>
      <c r="SB63" s="24"/>
      <c r="SC63" s="24"/>
      <c r="SD63" s="24"/>
      <c r="SE63" s="24"/>
      <c r="SF63" s="24"/>
      <c r="SG63" s="24"/>
      <c r="SH63" s="24"/>
      <c r="SI63" s="24"/>
      <c r="SJ63" s="24"/>
      <c r="SK63" s="24"/>
      <c r="SL63" s="24"/>
      <c r="SM63" s="24"/>
      <c r="SN63" s="24"/>
      <c r="SO63" s="24"/>
      <c r="SP63" s="24"/>
      <c r="SQ63" s="24"/>
      <c r="SR63" s="24"/>
      <c r="SS63" s="24"/>
      <c r="ST63" s="24"/>
      <c r="SU63" s="24"/>
      <c r="SV63" s="24"/>
      <c r="SW63" s="24"/>
      <c r="SX63" s="24"/>
      <c r="SY63" s="24"/>
      <c r="SZ63" s="24"/>
      <c r="TA63" s="24"/>
      <c r="TB63" s="24"/>
      <c r="TC63" s="24"/>
      <c r="TD63" s="24"/>
      <c r="TE63" s="24"/>
      <c r="TF63" s="24"/>
      <c r="TG63" s="24"/>
      <c r="TH63" s="24"/>
      <c r="TI63" s="24"/>
      <c r="TJ63" s="24"/>
      <c r="TK63" s="24"/>
      <c r="TL63" s="24"/>
      <c r="TM63" s="24"/>
      <c r="TN63" s="24"/>
      <c r="TO63" s="24"/>
      <c r="TP63" s="24"/>
      <c r="TQ63" s="24"/>
      <c r="TR63" s="24"/>
      <c r="TS63" s="24"/>
      <c r="TT63" s="24"/>
      <c r="TU63" s="24"/>
      <c r="TV63" s="24"/>
      <c r="TW63" s="24"/>
      <c r="TX63" s="24"/>
      <c r="TY63" s="24"/>
      <c r="TZ63" s="24"/>
      <c r="UA63" s="24"/>
      <c r="UB63" s="24"/>
      <c r="UC63" s="24"/>
      <c r="UD63" s="24"/>
      <c r="UE63" s="24"/>
      <c r="UF63" s="24"/>
      <c r="UG63" s="24"/>
      <c r="UH63" s="24"/>
      <c r="UI63" s="24"/>
      <c r="UJ63" s="24"/>
      <c r="UK63" s="24"/>
      <c r="UL63" s="24"/>
      <c r="UM63" s="24"/>
      <c r="UN63" s="24"/>
      <c r="UO63" s="24"/>
      <c r="UP63" s="24"/>
      <c r="UQ63" s="24"/>
      <c r="UR63" s="24"/>
      <c r="US63" s="24"/>
      <c r="UT63" s="24"/>
      <c r="UU63" s="24"/>
      <c r="UV63" s="24"/>
      <c r="UW63" s="24"/>
      <c r="UX63" s="24"/>
      <c r="UY63" s="24"/>
      <c r="UZ63" s="24"/>
      <c r="VA63" s="24"/>
      <c r="VB63" s="24"/>
      <c r="VC63" s="24"/>
      <c r="VD63" s="24"/>
      <c r="VE63" s="24"/>
      <c r="VF63" s="24"/>
      <c r="VG63" s="24"/>
      <c r="VH63" s="24"/>
      <c r="VI63" s="24"/>
      <c r="VJ63" s="24"/>
      <c r="VK63" s="24"/>
      <c r="VL63" s="24"/>
      <c r="VM63" s="24"/>
      <c r="VN63" s="24"/>
      <c r="VO63" s="24"/>
      <c r="VP63" s="24"/>
      <c r="VQ63" s="24"/>
      <c r="VR63" s="24"/>
      <c r="VS63" s="24"/>
      <c r="VT63" s="24"/>
      <c r="VU63" s="24"/>
      <c r="VV63" s="24"/>
      <c r="VW63" s="24"/>
      <c r="VX63" s="24"/>
      <c r="VY63" s="24"/>
      <c r="VZ63" s="24"/>
      <c r="WA63" s="24"/>
      <c r="WB63" s="24"/>
      <c r="WC63" s="24"/>
      <c r="WD63" s="24"/>
      <c r="WE63" s="24"/>
      <c r="WF63" s="24"/>
      <c r="WG63" s="24"/>
      <c r="WH63" s="24"/>
      <c r="WI63" s="24"/>
      <c r="WJ63" s="24"/>
      <c r="WK63" s="24"/>
      <c r="WL63" s="24"/>
      <c r="WM63" s="24"/>
      <c r="WN63" s="24"/>
      <c r="WO63" s="24"/>
      <c r="WP63" s="24"/>
      <c r="WQ63" s="24"/>
      <c r="WR63" s="24"/>
      <c r="WS63" s="24"/>
      <c r="WT63" s="24"/>
      <c r="WU63" s="24"/>
      <c r="WV63" s="24"/>
      <c r="WW63" s="24"/>
      <c r="WX63" s="24"/>
      <c r="WY63" s="24"/>
      <c r="WZ63" s="24"/>
      <c r="XA63" s="24"/>
      <c r="XB63" s="24"/>
      <c r="XC63" s="24"/>
      <c r="XD63" s="24"/>
      <c r="XE63" s="24"/>
      <c r="XF63" s="24"/>
      <c r="XG63" s="24"/>
      <c r="XH63" s="24"/>
      <c r="XI63" s="24"/>
      <c r="XJ63" s="24"/>
      <c r="XK63" s="24"/>
      <c r="XL63" s="24"/>
      <c r="XM63" s="24"/>
      <c r="XN63" s="24"/>
      <c r="XO63" s="24"/>
      <c r="XP63" s="24"/>
      <c r="XQ63" s="24"/>
      <c r="XR63" s="24"/>
      <c r="XS63" s="24"/>
      <c r="XT63" s="24"/>
      <c r="XU63" s="24"/>
      <c r="XV63" s="24"/>
      <c r="XW63" s="24"/>
      <c r="XX63" s="24"/>
      <c r="XY63" s="24"/>
      <c r="XZ63" s="24"/>
      <c r="YA63" s="24"/>
      <c r="YB63" s="24"/>
      <c r="YC63" s="24"/>
      <c r="YD63" s="24"/>
      <c r="YE63" s="24"/>
      <c r="YF63" s="24"/>
      <c r="YG63" s="24"/>
      <c r="YH63" s="24"/>
      <c r="YI63" s="24"/>
      <c r="YJ63" s="24"/>
      <c r="YK63" s="24"/>
      <c r="YL63" s="24"/>
      <c r="YM63" s="24"/>
      <c r="YN63" s="24"/>
      <c r="YO63" s="24"/>
      <c r="YP63" s="24"/>
      <c r="YQ63" s="24"/>
      <c r="YR63" s="24"/>
      <c r="YS63" s="24"/>
      <c r="YT63" s="24"/>
      <c r="YU63" s="24"/>
      <c r="YV63" s="24"/>
      <c r="YW63" s="24"/>
      <c r="YX63" s="24"/>
      <c r="YY63" s="24"/>
      <c r="YZ63" s="24"/>
      <c r="ZA63" s="24"/>
      <c r="ZB63" s="24"/>
      <c r="ZC63" s="24"/>
      <c r="ZD63" s="24"/>
      <c r="ZE63" s="24"/>
      <c r="ZF63" s="24"/>
      <c r="ZG63" s="24"/>
      <c r="ZH63" s="24"/>
      <c r="ZI63" s="24"/>
      <c r="ZJ63" s="24"/>
      <c r="ZK63" s="24"/>
      <c r="ZL63" s="24"/>
      <c r="ZM63" s="24"/>
      <c r="ZN63" s="24"/>
      <c r="ZO63" s="24"/>
      <c r="ZP63" s="24"/>
      <c r="ZQ63" s="24"/>
      <c r="ZR63" s="24"/>
      <c r="ZS63" s="24"/>
      <c r="ZT63" s="24"/>
      <c r="ZU63" s="24"/>
      <c r="ZV63" s="24"/>
      <c r="ZW63" s="24"/>
      <c r="ZX63" s="24"/>
      <c r="ZY63" s="24"/>
      <c r="ZZ63" s="24"/>
      <c r="AAA63" s="24"/>
      <c r="AAB63" s="24"/>
      <c r="AAC63" s="24"/>
      <c r="AAD63" s="24"/>
      <c r="AAE63" s="24"/>
      <c r="AAF63" s="24"/>
      <c r="AAG63" s="24"/>
      <c r="AAH63" s="24"/>
      <c r="AAI63" s="24"/>
      <c r="AAJ63" s="24"/>
      <c r="AAK63" s="24"/>
      <c r="AAL63" s="24"/>
      <c r="AAM63" s="24"/>
      <c r="AAN63" s="24"/>
      <c r="AAO63" s="24"/>
      <c r="AAP63" s="24"/>
      <c r="AAQ63" s="24"/>
      <c r="AAR63" s="24"/>
      <c r="AAS63" s="24"/>
      <c r="AAT63" s="24"/>
      <c r="AAU63" s="24"/>
      <c r="AAV63" s="24"/>
      <c r="AAW63" s="24"/>
      <c r="AAX63" s="24"/>
      <c r="AAY63" s="24"/>
      <c r="AAZ63" s="24"/>
      <c r="ABA63" s="24"/>
      <c r="ABB63" s="24"/>
      <c r="ABC63" s="24"/>
      <c r="ABD63" s="24"/>
      <c r="ABE63" s="24"/>
      <c r="ABF63" s="24"/>
      <c r="ABG63" s="24"/>
      <c r="ABH63" s="24"/>
      <c r="ABI63" s="24"/>
      <c r="ABJ63" s="24"/>
      <c r="ABK63" s="24"/>
      <c r="ABL63" s="24"/>
      <c r="ABM63" s="24"/>
      <c r="ABN63" s="24"/>
      <c r="ABO63" s="24"/>
      <c r="ABP63" s="24"/>
      <c r="ABQ63" s="24"/>
      <c r="ABR63" s="24"/>
      <c r="ABS63" s="24"/>
      <c r="ABT63" s="24"/>
      <c r="ABU63" s="24"/>
      <c r="ABV63" s="24"/>
      <c r="ABW63" s="24"/>
      <c r="ABX63" s="24"/>
      <c r="ABY63" s="24"/>
      <c r="ABZ63" s="24"/>
      <c r="ACA63" s="24"/>
      <c r="ACB63" s="24"/>
      <c r="ACC63" s="24"/>
      <c r="ACD63" s="24"/>
      <c r="ACE63" s="24"/>
      <c r="ACF63" s="24"/>
      <c r="ACG63" s="24"/>
      <c r="ACH63" s="24"/>
      <c r="ACI63" s="24"/>
      <c r="ACJ63" s="24"/>
      <c r="ACK63" s="24"/>
      <c r="ACL63" s="24"/>
      <c r="ACM63" s="24"/>
      <c r="ACN63" s="24"/>
      <c r="ACO63" s="24"/>
      <c r="ACP63" s="24"/>
      <c r="ACQ63" s="24"/>
      <c r="ACR63" s="24"/>
      <c r="ACS63" s="24"/>
      <c r="ACT63" s="24"/>
      <c r="ACU63" s="24"/>
      <c r="ACV63" s="24"/>
      <c r="ACW63" s="24"/>
      <c r="ACX63" s="24"/>
      <c r="ACY63" s="24"/>
      <c r="ACZ63" s="24"/>
      <c r="ADA63" s="24"/>
      <c r="ADB63" s="24"/>
      <c r="ADC63" s="24"/>
      <c r="ADD63" s="24"/>
      <c r="ADE63" s="24"/>
      <c r="ADF63" s="24"/>
      <c r="ADG63" s="24"/>
      <c r="ADH63" s="24"/>
      <c r="ADI63" s="24"/>
      <c r="ADJ63" s="24"/>
      <c r="ADK63" s="24"/>
      <c r="ADL63" s="24"/>
      <c r="ADM63" s="24"/>
      <c r="ADN63" s="24"/>
      <c r="ADO63" s="24"/>
      <c r="ADP63" s="24"/>
      <c r="ADQ63" s="24"/>
      <c r="ADR63" s="24"/>
      <c r="ADS63" s="24"/>
      <c r="ADT63" s="24"/>
      <c r="ADU63" s="24"/>
      <c r="ADV63" s="24"/>
      <c r="ADW63" s="24"/>
      <c r="ADX63" s="24"/>
      <c r="ADY63" s="24"/>
      <c r="ADZ63" s="24"/>
      <c r="AEA63" s="24"/>
      <c r="AEB63" s="24"/>
      <c r="AEC63" s="24"/>
      <c r="AED63" s="24"/>
      <c r="AEE63" s="24"/>
      <c r="AEF63" s="24"/>
      <c r="AEG63" s="24"/>
      <c r="AEH63" s="24"/>
      <c r="AEI63" s="24"/>
      <c r="AEJ63" s="24"/>
      <c r="AEK63" s="24"/>
      <c r="AEL63" s="24"/>
      <c r="AEM63" s="24"/>
      <c r="AEN63" s="24"/>
      <c r="AEO63" s="24"/>
      <c r="AEP63" s="24"/>
      <c r="AEQ63" s="24"/>
      <c r="AER63" s="24"/>
      <c r="AES63" s="24"/>
      <c r="AET63" s="24"/>
      <c r="AEU63" s="24"/>
      <c r="AEV63" s="24"/>
      <c r="AEW63" s="24"/>
      <c r="AEX63" s="24"/>
      <c r="AEY63" s="24"/>
      <c r="AEZ63" s="24"/>
      <c r="AFA63" s="24"/>
      <c r="AFB63" s="24"/>
      <c r="AFC63" s="24"/>
      <c r="AFD63" s="24"/>
      <c r="AFE63" s="24"/>
      <c r="AFF63" s="24"/>
      <c r="AFG63" s="24"/>
      <c r="AFH63" s="24"/>
      <c r="AFI63" s="24"/>
      <c r="AFJ63" s="24"/>
      <c r="AFK63" s="24"/>
      <c r="AFL63" s="24"/>
      <c r="AFM63" s="24"/>
      <c r="AFN63" s="24"/>
      <c r="AFO63" s="24"/>
      <c r="AFP63" s="24"/>
      <c r="AFQ63" s="24"/>
      <c r="AFR63" s="24"/>
      <c r="AFS63" s="24"/>
      <c r="AFT63" s="24"/>
      <c r="AFU63" s="24"/>
      <c r="AFV63" s="24"/>
      <c r="AFW63" s="24"/>
      <c r="AFX63" s="24"/>
      <c r="AFY63" s="24"/>
      <c r="AFZ63" s="24"/>
      <c r="AGA63" s="24"/>
      <c r="AGB63" s="24"/>
      <c r="AGC63" s="24"/>
      <c r="AGD63" s="24"/>
      <c r="AGE63" s="24"/>
      <c r="AGF63" s="24"/>
      <c r="AGG63" s="24"/>
      <c r="AGH63" s="24"/>
      <c r="AGI63" s="24"/>
      <c r="AGJ63" s="24"/>
      <c r="AGK63" s="24"/>
      <c r="AGL63" s="24"/>
      <c r="AGM63" s="24"/>
      <c r="AGN63" s="24"/>
      <c r="AGO63" s="24"/>
      <c r="AGP63" s="24"/>
      <c r="AGQ63" s="24"/>
      <c r="AGR63" s="24"/>
      <c r="AGS63" s="24"/>
      <c r="AGT63" s="24"/>
      <c r="AGU63" s="24"/>
      <c r="AGV63" s="24"/>
      <c r="AGW63" s="24"/>
      <c r="AGX63" s="24"/>
      <c r="AGY63" s="24"/>
      <c r="AGZ63" s="24"/>
      <c r="AHA63" s="24"/>
      <c r="AHB63" s="24"/>
      <c r="AHC63" s="24"/>
      <c r="AHD63" s="24"/>
      <c r="AHE63" s="24"/>
      <c r="AHF63" s="24"/>
      <c r="AHG63" s="24"/>
      <c r="AHH63" s="24"/>
      <c r="AHI63" s="24"/>
      <c r="AHJ63" s="24"/>
      <c r="AHK63" s="24"/>
      <c r="AHL63" s="24"/>
      <c r="AHM63" s="24"/>
      <c r="AHN63" s="24"/>
      <c r="AHO63" s="24"/>
      <c r="AHP63" s="24"/>
      <c r="AHQ63" s="24"/>
      <c r="AHR63" s="24"/>
      <c r="AHS63" s="24"/>
      <c r="AHT63" s="24"/>
      <c r="AHU63" s="24"/>
      <c r="AHV63" s="24"/>
      <c r="AHW63" s="24"/>
      <c r="AHX63" s="24"/>
      <c r="AHY63" s="24"/>
      <c r="AHZ63" s="24"/>
      <c r="AIA63" s="24"/>
      <c r="AIB63" s="24"/>
      <c r="AIC63" s="24"/>
      <c r="AID63" s="24"/>
      <c r="AIE63" s="24"/>
      <c r="AIF63" s="24"/>
      <c r="AIG63" s="24"/>
      <c r="AIH63" s="24"/>
      <c r="AII63" s="24"/>
      <c r="AIJ63" s="24"/>
      <c r="AIK63" s="24"/>
      <c r="AIL63" s="24"/>
      <c r="AIM63" s="24"/>
      <c r="AIN63" s="24"/>
      <c r="AIO63" s="24"/>
      <c r="AIP63" s="24"/>
      <c r="AIQ63" s="24"/>
      <c r="AIR63" s="24"/>
      <c r="AIS63" s="24"/>
      <c r="AIT63" s="24"/>
      <c r="AIU63" s="24"/>
      <c r="AIV63" s="24"/>
      <c r="AIW63" s="24"/>
      <c r="AIX63" s="24"/>
      <c r="AIY63" s="24"/>
      <c r="AIZ63" s="24"/>
      <c r="AJA63" s="24"/>
      <c r="AJB63" s="24"/>
      <c r="AJC63" s="24"/>
      <c r="AJD63" s="24"/>
      <c r="AJE63" s="24"/>
      <c r="AJF63" s="24"/>
      <c r="AJG63" s="24"/>
      <c r="AJH63" s="24"/>
      <c r="AJI63" s="24"/>
      <c r="AJJ63" s="24"/>
      <c r="AJK63" s="24"/>
      <c r="AJL63" s="24"/>
      <c r="AJM63" s="24"/>
      <c r="AJN63" s="24"/>
      <c r="AJO63" s="24"/>
      <c r="AJP63" s="24"/>
      <c r="AJQ63" s="24"/>
      <c r="AJR63" s="24"/>
      <c r="AJS63" s="24"/>
      <c r="AJT63" s="24"/>
      <c r="AJU63" s="24"/>
      <c r="AJV63" s="24"/>
      <c r="AJW63" s="24"/>
      <c r="AJX63" s="24"/>
      <c r="AJY63" s="24"/>
      <c r="AJZ63" s="24"/>
      <c r="AKA63" s="24"/>
      <c r="AKB63" s="24"/>
      <c r="AKC63" s="24"/>
      <c r="AKD63" s="24"/>
      <c r="AKE63" s="24"/>
      <c r="AKF63" s="24"/>
      <c r="AKG63" s="24"/>
      <c r="AKH63" s="24"/>
      <c r="AKI63" s="24"/>
      <c r="AKJ63" s="24"/>
      <c r="AKK63" s="24"/>
      <c r="AKL63" s="24"/>
      <c r="AKM63" s="24"/>
      <c r="AKN63" s="24"/>
      <c r="AKO63" s="24"/>
      <c r="AKP63" s="24"/>
      <c r="AKQ63" s="24"/>
      <c r="AKR63" s="24"/>
      <c r="AKS63" s="24"/>
      <c r="AKT63" s="24"/>
      <c r="AKU63" s="24"/>
      <c r="AKV63" s="24"/>
      <c r="AKW63" s="24"/>
      <c r="AKX63" s="24"/>
      <c r="AKY63" s="24"/>
      <c r="AKZ63" s="24"/>
      <c r="ALA63" s="24"/>
      <c r="ALB63" s="24"/>
      <c r="ALC63" s="24"/>
      <c r="ALD63" s="24"/>
      <c r="ALE63" s="24"/>
      <c r="ALF63" s="24"/>
      <c r="ALG63" s="24"/>
      <c r="ALH63" s="24"/>
      <c r="ALI63" s="24"/>
      <c r="ALJ63" s="24"/>
      <c r="ALK63" s="24"/>
      <c r="ALL63" s="24"/>
      <c r="ALM63" s="24"/>
      <c r="ALN63" s="24"/>
      <c r="ALO63" s="24"/>
      <c r="ALP63" s="24"/>
      <c r="ALQ63" s="24"/>
      <c r="ALR63" s="24"/>
      <c r="ALS63" s="24"/>
      <c r="ALT63" s="24"/>
      <c r="ALU63" s="24"/>
      <c r="ALV63" s="24"/>
      <c r="ALW63" s="24"/>
      <c r="ALX63" s="24"/>
      <c r="ALY63" s="24"/>
      <c r="ALZ63" s="24"/>
      <c r="AMA63" s="24"/>
      <c r="AMB63" s="24"/>
      <c r="AMC63" s="24"/>
      <c r="AMD63" s="24"/>
      <c r="AME63" s="24"/>
      <c r="AMF63" s="24"/>
      <c r="AMG63" s="24"/>
      <c r="AMH63" s="24"/>
      <c r="AMI63" s="24"/>
      <c r="AMJ63" s="24"/>
      <c r="AMK63" s="24"/>
      <c r="AML63" s="24"/>
      <c r="AMM63" s="24"/>
      <c r="AMN63" s="24"/>
      <c r="AMO63" s="24"/>
      <c r="AMP63" s="24"/>
      <c r="AMQ63" s="24"/>
      <c r="AMR63" s="24"/>
      <c r="AMS63" s="24"/>
      <c r="AMT63" s="24"/>
      <c r="AMU63" s="24"/>
      <c r="AMV63" s="24"/>
      <c r="AMW63" s="24"/>
      <c r="AMX63" s="24"/>
      <c r="AMY63" s="24"/>
      <c r="AMZ63" s="24"/>
      <c r="ANA63" s="24"/>
      <c r="ANB63" s="24"/>
      <c r="ANC63" s="24"/>
      <c r="AND63" s="24"/>
      <c r="ANE63" s="24"/>
      <c r="ANF63" s="24"/>
      <c r="ANG63" s="24"/>
      <c r="ANH63" s="24"/>
      <c r="ANI63" s="24"/>
      <c r="ANJ63" s="24"/>
      <c r="ANK63" s="24"/>
      <c r="ANL63" s="24"/>
      <c r="ANM63" s="24"/>
      <c r="ANN63" s="24"/>
      <c r="ANO63" s="24"/>
      <c r="ANP63" s="24"/>
      <c r="ANQ63" s="24"/>
      <c r="ANR63" s="24"/>
      <c r="ANS63" s="24"/>
      <c r="ANT63" s="24"/>
      <c r="ANU63" s="24"/>
      <c r="ANV63" s="24"/>
      <c r="ANW63" s="24"/>
      <c r="ANX63" s="24"/>
      <c r="ANY63" s="24"/>
      <c r="ANZ63" s="24"/>
      <c r="AOA63" s="24"/>
      <c r="AOB63" s="24"/>
      <c r="AOC63" s="24"/>
      <c r="AOD63" s="24"/>
      <c r="AOE63" s="24"/>
      <c r="AOF63" s="24"/>
      <c r="AOG63" s="24"/>
      <c r="AOH63" s="24"/>
      <c r="AOI63" s="24"/>
      <c r="AOJ63" s="24"/>
      <c r="AOK63" s="24"/>
      <c r="AOL63" s="24"/>
      <c r="AOM63" s="24"/>
      <c r="AON63" s="24"/>
      <c r="AOO63" s="24"/>
      <c r="AOP63" s="24"/>
      <c r="AOQ63" s="24"/>
      <c r="AOR63" s="24"/>
      <c r="AOS63" s="24"/>
      <c r="AOT63" s="24"/>
      <c r="AOU63" s="24"/>
      <c r="AOV63" s="24"/>
      <c r="AOW63" s="24"/>
      <c r="AOX63" s="24"/>
      <c r="AOY63" s="24"/>
      <c r="AOZ63" s="24"/>
      <c r="APA63" s="24"/>
      <c r="APB63" s="24"/>
      <c r="APC63" s="24"/>
      <c r="APD63" s="24"/>
      <c r="APE63" s="24"/>
      <c r="APF63" s="24"/>
      <c r="APG63" s="24"/>
      <c r="APH63" s="24"/>
      <c r="API63" s="24"/>
      <c r="APJ63" s="24"/>
      <c r="APK63" s="24"/>
      <c r="APL63" s="24"/>
      <c r="APM63" s="24"/>
      <c r="APN63" s="24"/>
      <c r="APO63" s="24"/>
      <c r="APP63" s="24"/>
      <c r="APQ63" s="24"/>
      <c r="APR63" s="24"/>
      <c r="APS63" s="24"/>
      <c r="APT63" s="24"/>
      <c r="APU63" s="24"/>
      <c r="APV63" s="24"/>
      <c r="APW63" s="24"/>
      <c r="APX63" s="24"/>
      <c r="APY63" s="24"/>
      <c r="APZ63" s="24"/>
      <c r="AQA63" s="24"/>
      <c r="AQB63" s="24"/>
      <c r="AQC63" s="24"/>
      <c r="AQD63" s="24"/>
      <c r="AQE63" s="24"/>
      <c r="AQF63" s="24"/>
      <c r="AQG63" s="24"/>
      <c r="AQH63" s="24"/>
      <c r="AQI63" s="24"/>
      <c r="AQJ63" s="24"/>
      <c r="AQK63" s="24"/>
      <c r="AQL63" s="24"/>
      <c r="AQM63" s="24"/>
      <c r="AQN63" s="24"/>
      <c r="AQO63" s="24"/>
      <c r="AQP63" s="24"/>
      <c r="AQQ63" s="24"/>
      <c r="AQR63" s="24"/>
      <c r="AQS63" s="24"/>
      <c r="AQT63" s="24"/>
      <c r="AQU63" s="24"/>
      <c r="AQV63" s="24"/>
      <c r="AQW63" s="24"/>
      <c r="AQX63" s="24"/>
      <c r="AQY63" s="24"/>
      <c r="AQZ63" s="24"/>
      <c r="ARA63" s="24"/>
      <c r="ARB63" s="24"/>
      <c r="ARC63" s="24"/>
      <c r="ARD63" s="24"/>
      <c r="ARE63" s="24"/>
      <c r="ARF63" s="24"/>
      <c r="ARG63" s="24"/>
      <c r="ARH63" s="24"/>
      <c r="ARI63" s="24"/>
      <c r="ARJ63" s="24"/>
      <c r="ARK63" s="24"/>
      <c r="ARL63" s="24"/>
      <c r="ARM63" s="24"/>
      <c r="ARN63" s="24"/>
      <c r="ARO63" s="24"/>
      <c r="ARP63" s="24"/>
      <c r="ARQ63" s="24"/>
      <c r="ARR63" s="24"/>
      <c r="ARS63" s="24"/>
      <c r="ART63" s="24"/>
      <c r="ARU63" s="24"/>
      <c r="ARV63" s="24"/>
      <c r="ARW63" s="24"/>
      <c r="ARX63" s="24"/>
    </row>
    <row r="64" spans="1:1168" x14ac:dyDescent="0.2">
      <c r="A64" s="10"/>
      <c r="B64" s="4" t="str">
        <f>B56</f>
        <v>APRILIE</v>
      </c>
      <c r="C64" s="3"/>
      <c r="D64" s="34"/>
      <c r="E64" s="10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  <c r="AMT64" s="24"/>
      <c r="AMU64" s="24"/>
      <c r="AMV64" s="24"/>
      <c r="AMW64" s="24"/>
      <c r="AMX64" s="24"/>
      <c r="AMY64" s="24"/>
      <c r="AMZ64" s="24"/>
      <c r="ANA64" s="24"/>
      <c r="ANB64" s="24"/>
      <c r="ANC64" s="24"/>
      <c r="AND64" s="24"/>
      <c r="ANE64" s="24"/>
      <c r="ANF64" s="24"/>
      <c r="ANG64" s="24"/>
      <c r="ANH64" s="24"/>
      <c r="ANI64" s="24"/>
      <c r="ANJ64" s="24"/>
      <c r="ANK64" s="24"/>
      <c r="ANL64" s="24"/>
      <c r="ANM64" s="24"/>
      <c r="ANN64" s="24"/>
      <c r="ANO64" s="24"/>
      <c r="ANP64" s="24"/>
      <c r="ANQ64" s="24"/>
      <c r="ANR64" s="24"/>
      <c r="ANS64" s="24"/>
      <c r="ANT64" s="24"/>
      <c r="ANU64" s="24"/>
      <c r="ANV64" s="24"/>
      <c r="ANW64" s="24"/>
      <c r="ANX64" s="24"/>
      <c r="ANY64" s="24"/>
      <c r="ANZ64" s="24"/>
      <c r="AOA64" s="24"/>
      <c r="AOB64" s="24"/>
      <c r="AOC64" s="24"/>
      <c r="AOD64" s="24"/>
      <c r="AOE64" s="24"/>
      <c r="AOF64" s="24"/>
      <c r="AOG64" s="24"/>
      <c r="AOH64" s="24"/>
      <c r="AOI64" s="24"/>
      <c r="AOJ64" s="24"/>
      <c r="AOK64" s="24"/>
      <c r="AOL64" s="24"/>
      <c r="AOM64" s="24"/>
      <c r="AON64" s="24"/>
      <c r="AOO64" s="24"/>
      <c r="AOP64" s="24"/>
      <c r="AOQ64" s="24"/>
      <c r="AOR64" s="24"/>
      <c r="AOS64" s="24"/>
      <c r="AOT64" s="24"/>
      <c r="AOU64" s="24"/>
      <c r="AOV64" s="24"/>
      <c r="AOW64" s="24"/>
      <c r="AOX64" s="24"/>
      <c r="AOY64" s="24"/>
      <c r="AOZ64" s="24"/>
      <c r="APA64" s="24"/>
      <c r="APB64" s="24"/>
      <c r="APC64" s="24"/>
      <c r="APD64" s="24"/>
      <c r="APE64" s="24"/>
      <c r="APF64" s="24"/>
      <c r="APG64" s="24"/>
      <c r="APH64" s="24"/>
      <c r="API64" s="24"/>
      <c r="APJ64" s="24"/>
      <c r="APK64" s="24"/>
      <c r="APL64" s="24"/>
      <c r="APM64" s="24"/>
      <c r="APN64" s="24"/>
      <c r="APO64" s="24"/>
      <c r="APP64" s="24"/>
      <c r="APQ64" s="24"/>
      <c r="APR64" s="24"/>
      <c r="APS64" s="24"/>
      <c r="APT64" s="24"/>
      <c r="APU64" s="24"/>
      <c r="APV64" s="24"/>
      <c r="APW64" s="24"/>
      <c r="APX64" s="24"/>
      <c r="APY64" s="24"/>
      <c r="APZ64" s="24"/>
      <c r="AQA64" s="24"/>
      <c r="AQB64" s="24"/>
      <c r="AQC64" s="24"/>
      <c r="AQD64" s="24"/>
      <c r="AQE64" s="24"/>
      <c r="AQF64" s="24"/>
      <c r="AQG64" s="24"/>
      <c r="AQH64" s="24"/>
      <c r="AQI64" s="24"/>
      <c r="AQJ64" s="24"/>
      <c r="AQK64" s="24"/>
      <c r="AQL64" s="24"/>
      <c r="AQM64" s="24"/>
      <c r="AQN64" s="24"/>
      <c r="AQO64" s="24"/>
      <c r="AQP64" s="24"/>
      <c r="AQQ64" s="24"/>
      <c r="AQR64" s="24"/>
      <c r="AQS64" s="24"/>
      <c r="AQT64" s="24"/>
      <c r="AQU64" s="24"/>
      <c r="AQV64" s="24"/>
      <c r="AQW64" s="24"/>
      <c r="AQX64" s="24"/>
      <c r="AQY64" s="24"/>
      <c r="AQZ64" s="24"/>
      <c r="ARA64" s="24"/>
      <c r="ARB64" s="24"/>
      <c r="ARC64" s="24"/>
      <c r="ARD64" s="24"/>
      <c r="ARE64" s="24"/>
      <c r="ARF64" s="24"/>
      <c r="ARG64" s="24"/>
      <c r="ARH64" s="24"/>
      <c r="ARI64" s="24"/>
      <c r="ARJ64" s="24"/>
      <c r="ARK64" s="24"/>
      <c r="ARL64" s="24"/>
      <c r="ARM64" s="24"/>
      <c r="ARN64" s="24"/>
      <c r="ARO64" s="24"/>
      <c r="ARP64" s="24"/>
      <c r="ARQ64" s="24"/>
      <c r="ARR64" s="24"/>
      <c r="ARS64" s="24"/>
      <c r="ART64" s="24"/>
      <c r="ARU64" s="24"/>
      <c r="ARV64" s="24"/>
      <c r="ARW64" s="24"/>
      <c r="ARX64" s="24"/>
    </row>
    <row r="65" spans="1:1168" x14ac:dyDescent="0.2">
      <c r="A65" s="10"/>
      <c r="B65" s="4"/>
      <c r="C65" s="3"/>
      <c r="D65" s="34">
        <v>0</v>
      </c>
      <c r="E65" s="10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  <c r="AMT65" s="24"/>
      <c r="AMU65" s="24"/>
      <c r="AMV65" s="24"/>
      <c r="AMW65" s="24"/>
      <c r="AMX65" s="24"/>
      <c r="AMY65" s="24"/>
      <c r="AMZ65" s="24"/>
      <c r="ANA65" s="24"/>
      <c r="ANB65" s="24"/>
      <c r="ANC65" s="24"/>
      <c r="AND65" s="24"/>
      <c r="ANE65" s="24"/>
      <c r="ANF65" s="24"/>
      <c r="ANG65" s="24"/>
      <c r="ANH65" s="24"/>
      <c r="ANI65" s="24"/>
      <c r="ANJ65" s="24"/>
      <c r="ANK65" s="24"/>
      <c r="ANL65" s="24"/>
      <c r="ANM65" s="24"/>
      <c r="ANN65" s="24"/>
      <c r="ANO65" s="24"/>
      <c r="ANP65" s="24"/>
      <c r="ANQ65" s="24"/>
      <c r="ANR65" s="24"/>
      <c r="ANS65" s="24"/>
      <c r="ANT65" s="24"/>
      <c r="ANU65" s="24"/>
      <c r="ANV65" s="24"/>
      <c r="ANW65" s="24"/>
      <c r="ANX65" s="24"/>
      <c r="ANY65" s="24"/>
      <c r="ANZ65" s="24"/>
      <c r="AOA65" s="24"/>
      <c r="AOB65" s="24"/>
      <c r="AOC65" s="24"/>
      <c r="AOD65" s="24"/>
      <c r="AOE65" s="24"/>
      <c r="AOF65" s="24"/>
      <c r="AOG65" s="24"/>
      <c r="AOH65" s="24"/>
      <c r="AOI65" s="24"/>
      <c r="AOJ65" s="24"/>
      <c r="AOK65" s="24"/>
      <c r="AOL65" s="24"/>
      <c r="AOM65" s="24"/>
      <c r="AON65" s="24"/>
      <c r="AOO65" s="24"/>
      <c r="AOP65" s="24"/>
      <c r="AOQ65" s="24"/>
      <c r="AOR65" s="24"/>
      <c r="AOS65" s="24"/>
      <c r="AOT65" s="24"/>
      <c r="AOU65" s="24"/>
      <c r="AOV65" s="24"/>
      <c r="AOW65" s="24"/>
      <c r="AOX65" s="24"/>
      <c r="AOY65" s="24"/>
      <c r="AOZ65" s="24"/>
      <c r="APA65" s="24"/>
      <c r="APB65" s="24"/>
      <c r="APC65" s="24"/>
      <c r="APD65" s="24"/>
      <c r="APE65" s="24"/>
      <c r="APF65" s="24"/>
      <c r="APG65" s="24"/>
      <c r="APH65" s="24"/>
      <c r="API65" s="24"/>
      <c r="APJ65" s="24"/>
      <c r="APK65" s="24"/>
      <c r="APL65" s="24"/>
      <c r="APM65" s="24"/>
      <c r="APN65" s="24"/>
      <c r="APO65" s="24"/>
      <c r="APP65" s="24"/>
      <c r="APQ65" s="24"/>
      <c r="APR65" s="24"/>
      <c r="APS65" s="24"/>
      <c r="APT65" s="24"/>
      <c r="APU65" s="24"/>
      <c r="APV65" s="24"/>
      <c r="APW65" s="24"/>
      <c r="APX65" s="24"/>
      <c r="APY65" s="24"/>
      <c r="APZ65" s="24"/>
      <c r="AQA65" s="24"/>
      <c r="AQB65" s="24"/>
      <c r="AQC65" s="24"/>
      <c r="AQD65" s="24"/>
      <c r="AQE65" s="24"/>
      <c r="AQF65" s="24"/>
      <c r="AQG65" s="24"/>
      <c r="AQH65" s="24"/>
      <c r="AQI65" s="24"/>
      <c r="AQJ65" s="24"/>
      <c r="AQK65" s="24"/>
      <c r="AQL65" s="24"/>
      <c r="AQM65" s="24"/>
      <c r="AQN65" s="24"/>
      <c r="AQO65" s="24"/>
      <c r="AQP65" s="24"/>
      <c r="AQQ65" s="24"/>
      <c r="AQR65" s="24"/>
      <c r="AQS65" s="24"/>
      <c r="AQT65" s="24"/>
      <c r="AQU65" s="24"/>
      <c r="AQV65" s="24"/>
      <c r="AQW65" s="24"/>
      <c r="AQX65" s="24"/>
      <c r="AQY65" s="24"/>
      <c r="AQZ65" s="24"/>
      <c r="ARA65" s="24"/>
      <c r="ARB65" s="24"/>
      <c r="ARC65" s="24"/>
      <c r="ARD65" s="24"/>
      <c r="ARE65" s="24"/>
      <c r="ARF65" s="24"/>
      <c r="ARG65" s="24"/>
      <c r="ARH65" s="24"/>
      <c r="ARI65" s="24"/>
      <c r="ARJ65" s="24"/>
      <c r="ARK65" s="24"/>
      <c r="ARL65" s="24"/>
      <c r="ARM65" s="24"/>
      <c r="ARN65" s="24"/>
      <c r="ARO65" s="24"/>
      <c r="ARP65" s="24"/>
      <c r="ARQ65" s="24"/>
      <c r="ARR65" s="24"/>
      <c r="ARS65" s="24"/>
      <c r="ART65" s="24"/>
      <c r="ARU65" s="24"/>
      <c r="ARV65" s="24"/>
      <c r="ARW65" s="24"/>
      <c r="ARX65" s="24"/>
    </row>
    <row r="66" spans="1:1168" x14ac:dyDescent="0.2">
      <c r="A66" s="29" t="s">
        <v>64</v>
      </c>
      <c r="B66" s="4"/>
      <c r="C66" s="3"/>
      <c r="D66" s="34">
        <v>0</v>
      </c>
      <c r="E66" s="10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</row>
    <row r="67" spans="1:1168" x14ac:dyDescent="0.2">
      <c r="A67" s="10"/>
      <c r="B67" s="4"/>
      <c r="C67" s="14"/>
      <c r="D67" s="34">
        <v>0</v>
      </c>
      <c r="E67" s="22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  <c r="AMT67" s="24"/>
      <c r="AMU67" s="24"/>
      <c r="AMV67" s="24"/>
      <c r="AMW67" s="24"/>
      <c r="AMX67" s="24"/>
      <c r="AMY67" s="24"/>
      <c r="AMZ67" s="24"/>
      <c r="ANA67" s="24"/>
      <c r="ANB67" s="24"/>
      <c r="ANC67" s="24"/>
      <c r="AND67" s="24"/>
      <c r="ANE67" s="24"/>
      <c r="ANF67" s="24"/>
      <c r="ANG67" s="24"/>
      <c r="ANH67" s="24"/>
      <c r="ANI67" s="24"/>
      <c r="ANJ67" s="24"/>
      <c r="ANK67" s="24"/>
      <c r="ANL67" s="24"/>
      <c r="ANM67" s="24"/>
      <c r="ANN67" s="24"/>
      <c r="ANO67" s="24"/>
      <c r="ANP67" s="24"/>
      <c r="ANQ67" s="24"/>
      <c r="ANR67" s="24"/>
      <c r="ANS67" s="24"/>
      <c r="ANT67" s="24"/>
      <c r="ANU67" s="24"/>
      <c r="ANV67" s="24"/>
      <c r="ANW67" s="24"/>
      <c r="ANX67" s="24"/>
      <c r="ANY67" s="24"/>
      <c r="ANZ67" s="24"/>
      <c r="AOA67" s="24"/>
      <c r="AOB67" s="24"/>
      <c r="AOC67" s="24"/>
      <c r="AOD67" s="24"/>
      <c r="AOE67" s="24"/>
      <c r="AOF67" s="24"/>
      <c r="AOG67" s="24"/>
      <c r="AOH67" s="24"/>
      <c r="AOI67" s="24"/>
      <c r="AOJ67" s="24"/>
      <c r="AOK67" s="24"/>
      <c r="AOL67" s="24"/>
      <c r="AOM67" s="24"/>
      <c r="AON67" s="24"/>
      <c r="AOO67" s="24"/>
      <c r="AOP67" s="24"/>
      <c r="AOQ67" s="24"/>
      <c r="AOR67" s="24"/>
      <c r="AOS67" s="24"/>
      <c r="AOT67" s="24"/>
      <c r="AOU67" s="24"/>
      <c r="AOV67" s="24"/>
      <c r="AOW67" s="24"/>
      <c r="AOX67" s="24"/>
      <c r="AOY67" s="24"/>
      <c r="AOZ67" s="24"/>
      <c r="APA67" s="24"/>
      <c r="APB67" s="24"/>
      <c r="APC67" s="24"/>
      <c r="APD67" s="24"/>
      <c r="APE67" s="24"/>
      <c r="APF67" s="24"/>
      <c r="APG67" s="24"/>
      <c r="APH67" s="24"/>
      <c r="API67" s="24"/>
      <c r="APJ67" s="24"/>
      <c r="APK67" s="24"/>
      <c r="APL67" s="24"/>
      <c r="APM67" s="24"/>
      <c r="APN67" s="24"/>
      <c r="APO67" s="24"/>
      <c r="APP67" s="24"/>
      <c r="APQ67" s="24"/>
      <c r="APR67" s="24"/>
      <c r="APS67" s="24"/>
      <c r="APT67" s="24"/>
      <c r="APU67" s="24"/>
      <c r="APV67" s="24"/>
      <c r="APW67" s="24"/>
      <c r="APX67" s="24"/>
      <c r="APY67" s="24"/>
      <c r="APZ67" s="24"/>
      <c r="AQA67" s="24"/>
      <c r="AQB67" s="24"/>
      <c r="AQC67" s="24"/>
      <c r="AQD67" s="24"/>
      <c r="AQE67" s="24"/>
      <c r="AQF67" s="24"/>
      <c r="AQG67" s="24"/>
      <c r="AQH67" s="24"/>
      <c r="AQI67" s="24"/>
      <c r="AQJ67" s="24"/>
      <c r="AQK67" s="24"/>
      <c r="AQL67" s="24"/>
      <c r="AQM67" s="24"/>
      <c r="AQN67" s="24"/>
      <c r="AQO67" s="24"/>
      <c r="AQP67" s="24"/>
      <c r="AQQ67" s="24"/>
      <c r="AQR67" s="24"/>
      <c r="AQS67" s="24"/>
      <c r="AQT67" s="24"/>
      <c r="AQU67" s="24"/>
      <c r="AQV67" s="24"/>
      <c r="AQW67" s="24"/>
      <c r="AQX67" s="24"/>
      <c r="AQY67" s="24"/>
      <c r="AQZ67" s="24"/>
      <c r="ARA67" s="24"/>
      <c r="ARB67" s="24"/>
      <c r="ARC67" s="24"/>
      <c r="ARD67" s="24"/>
      <c r="ARE67" s="24"/>
      <c r="ARF67" s="24"/>
      <c r="ARG67" s="24"/>
      <c r="ARH67" s="24"/>
      <c r="ARI67" s="24"/>
      <c r="ARJ67" s="24"/>
      <c r="ARK67" s="24"/>
      <c r="ARL67" s="24"/>
      <c r="ARM67" s="24"/>
      <c r="ARN67" s="24"/>
      <c r="ARO67" s="24"/>
      <c r="ARP67" s="24"/>
      <c r="ARQ67" s="24"/>
      <c r="ARR67" s="24"/>
      <c r="ARS67" s="24"/>
      <c r="ART67" s="24"/>
      <c r="ARU67" s="24"/>
      <c r="ARV67" s="24"/>
      <c r="ARW67" s="24"/>
      <c r="ARX67" s="24"/>
    </row>
    <row r="68" spans="1:1168" x14ac:dyDescent="0.2">
      <c r="A68" s="10"/>
      <c r="B68" s="4"/>
      <c r="C68" s="3"/>
      <c r="D68" s="34">
        <v>0</v>
      </c>
      <c r="E68" s="10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</row>
    <row r="69" spans="1:1168" x14ac:dyDescent="0.2">
      <c r="A69" s="10"/>
      <c r="B69" s="4"/>
      <c r="C69" s="3"/>
      <c r="D69" s="34">
        <v>0</v>
      </c>
      <c r="E69" s="10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</row>
    <row r="70" spans="1:1168" ht="13.5" thickBot="1" x14ac:dyDescent="0.25">
      <c r="B70" s="9"/>
      <c r="C70" s="9"/>
      <c r="D70" s="9">
        <v>0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  <c r="ARP70" s="24"/>
      <c r="ARQ70" s="24"/>
      <c r="ARR70" s="24"/>
      <c r="ARS70" s="24"/>
      <c r="ART70" s="24"/>
      <c r="ARU70" s="24"/>
      <c r="ARV70" s="24"/>
      <c r="ARW70" s="24"/>
      <c r="ARX70" s="24"/>
    </row>
    <row r="71" spans="1:1168" s="18" customFormat="1" ht="13.5" thickBot="1" x14ac:dyDescent="0.25">
      <c r="A71" s="107" t="s">
        <v>66</v>
      </c>
      <c r="B71" s="112"/>
      <c r="C71" s="175"/>
      <c r="D71" s="179">
        <f>D63+D64+D65+D66+D67+D68+D69</f>
        <v>1944.46</v>
      </c>
      <c r="E71" s="163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</row>
    <row r="72" spans="1:1168" x14ac:dyDescent="0.2">
      <c r="A72" s="4" t="s">
        <v>67</v>
      </c>
      <c r="B72" s="3"/>
      <c r="C72" s="14">
        <v>16</v>
      </c>
      <c r="D72" s="185">
        <v>730</v>
      </c>
      <c r="E72" s="184" t="s">
        <v>131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</row>
    <row r="73" spans="1:1168" x14ac:dyDescent="0.2">
      <c r="A73" s="4"/>
      <c r="B73" s="4" t="str">
        <f>B64</f>
        <v>APRILIE</v>
      </c>
      <c r="C73" s="3"/>
      <c r="D73" s="34"/>
      <c r="E73" s="10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</row>
    <row r="74" spans="1:1168" x14ac:dyDescent="0.2">
      <c r="A74" s="4"/>
      <c r="B74" s="3"/>
      <c r="C74" s="3"/>
      <c r="D74" s="34"/>
      <c r="E74" s="10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</row>
    <row r="75" spans="1:1168" x14ac:dyDescent="0.2">
      <c r="A75" s="4"/>
      <c r="B75" s="3"/>
      <c r="C75" s="3"/>
      <c r="D75" s="34"/>
      <c r="E75" s="10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</row>
    <row r="76" spans="1:1168" ht="13.5" thickBot="1" x14ac:dyDescent="0.25">
      <c r="A76" s="12" t="s">
        <v>68</v>
      </c>
      <c r="B76" s="9"/>
      <c r="C76" s="9"/>
      <c r="D76" s="26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</row>
    <row r="77" spans="1:1168" s="18" customFormat="1" ht="13.5" thickBot="1" x14ac:dyDescent="0.25">
      <c r="A77" s="89" t="s">
        <v>45</v>
      </c>
      <c r="B77" s="96"/>
      <c r="C77" s="96"/>
      <c r="D77" s="98">
        <f>D72+D73+D74+D75</f>
        <v>730</v>
      </c>
      <c r="E77" s="99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</row>
    <row r="78" spans="1:1168" x14ac:dyDescent="0.2">
      <c r="A78" s="11"/>
      <c r="B78" s="21" t="str">
        <f>B73</f>
        <v>APRILIE</v>
      </c>
      <c r="C78" s="69">
        <v>16</v>
      </c>
      <c r="D78" s="185">
        <v>167.79</v>
      </c>
      <c r="E78" s="184" t="s">
        <v>155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</row>
    <row r="79" spans="1:1168" x14ac:dyDescent="0.2">
      <c r="A79" s="4" t="s">
        <v>36</v>
      </c>
      <c r="B79" s="3"/>
      <c r="C79" s="3"/>
      <c r="D79" s="34"/>
      <c r="E79" s="10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</row>
    <row r="80" spans="1:1168" x14ac:dyDescent="0.2">
      <c r="A80" s="127" t="s">
        <v>37</v>
      </c>
      <c r="B80" s="128"/>
      <c r="C80" s="128"/>
      <c r="D80" s="129">
        <f>D78+D79</f>
        <v>167.79</v>
      </c>
      <c r="E80" s="130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</row>
    <row r="81" spans="1:1168" x14ac:dyDescent="0.2">
      <c r="A81" s="4" t="s">
        <v>86</v>
      </c>
      <c r="B81" s="3"/>
      <c r="C81" s="3">
        <v>26</v>
      </c>
      <c r="D81" s="187">
        <v>36</v>
      </c>
      <c r="E81" s="186" t="s">
        <v>168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</row>
    <row r="82" spans="1:1168" x14ac:dyDescent="0.2">
      <c r="A82" s="4"/>
      <c r="B82" s="4" t="str">
        <f>B78</f>
        <v>APRILIE</v>
      </c>
      <c r="C82" s="3">
        <v>28</v>
      </c>
      <c r="D82" s="34">
        <v>350.9</v>
      </c>
      <c r="E82" s="10" t="s">
        <v>169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</row>
    <row r="83" spans="1:1168" x14ac:dyDescent="0.2">
      <c r="A83" s="4"/>
      <c r="B83" s="10"/>
      <c r="C83" s="3"/>
      <c r="D83" s="34">
        <v>0</v>
      </c>
      <c r="E83" s="10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</row>
    <row r="84" spans="1:1168" x14ac:dyDescent="0.2">
      <c r="A84" s="4"/>
      <c r="B84" s="10"/>
      <c r="C84" s="3"/>
      <c r="D84" s="34">
        <v>0</v>
      </c>
      <c r="E84" s="10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</row>
    <row r="85" spans="1:1168" x14ac:dyDescent="0.2">
      <c r="A85" s="4"/>
      <c r="B85" s="10"/>
      <c r="C85" s="3"/>
      <c r="D85" s="34">
        <v>0</v>
      </c>
      <c r="E85" s="10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  <c r="ARP85" s="24"/>
      <c r="ARQ85" s="24"/>
      <c r="ARR85" s="24"/>
      <c r="ARS85" s="24"/>
      <c r="ART85" s="24"/>
      <c r="ARU85" s="24"/>
      <c r="ARV85" s="24"/>
      <c r="ARW85" s="24"/>
      <c r="ARX85" s="24"/>
    </row>
    <row r="86" spans="1:1168" x14ac:dyDescent="0.2">
      <c r="A86" s="4"/>
      <c r="B86" s="10"/>
      <c r="C86" s="3"/>
      <c r="D86" s="34">
        <v>0</v>
      </c>
      <c r="E86" s="10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  <c r="ARP86" s="24"/>
      <c r="ARQ86" s="24"/>
      <c r="ARR86" s="24"/>
      <c r="ARS86" s="24"/>
      <c r="ART86" s="24"/>
      <c r="ARU86" s="24"/>
      <c r="ARV86" s="24"/>
      <c r="ARW86" s="24"/>
      <c r="ARX86" s="24"/>
    </row>
    <row r="87" spans="1:1168" ht="13.5" thickBot="1" x14ac:dyDescent="0.25">
      <c r="A87" s="12" t="s">
        <v>119</v>
      </c>
      <c r="B87" s="9"/>
      <c r="C87" s="9"/>
      <c r="D87" s="25">
        <v>0</v>
      </c>
      <c r="E87" s="1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</row>
    <row r="88" spans="1:1168" x14ac:dyDescent="0.2">
      <c r="A88" s="107" t="s">
        <v>87</v>
      </c>
      <c r="B88" s="112"/>
      <c r="C88" s="112"/>
      <c r="D88" s="131">
        <f>D81+D82+D83+D84+D85+D86+D87</f>
        <v>386.9</v>
      </c>
      <c r="E88" s="110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</row>
    <row r="89" spans="1:1168" x14ac:dyDescent="0.2">
      <c r="A89" s="10" t="s">
        <v>52</v>
      </c>
      <c r="B89" s="3"/>
      <c r="C89" s="3">
        <v>16</v>
      </c>
      <c r="D89" s="192">
        <v>452.07</v>
      </c>
      <c r="E89" s="186" t="str">
        <f>E90</f>
        <v>TMT</v>
      </c>
    </row>
    <row r="90" spans="1:1168" x14ac:dyDescent="0.2">
      <c r="A90" s="10"/>
      <c r="B90" s="4" t="str">
        <f>B82</f>
        <v>APRILIE</v>
      </c>
      <c r="C90" s="3">
        <v>26</v>
      </c>
      <c r="D90" s="34">
        <v>401.04</v>
      </c>
      <c r="E90" s="10" t="s">
        <v>158</v>
      </c>
    </row>
    <row r="91" spans="1:1168" x14ac:dyDescent="0.2">
      <c r="A91" s="10"/>
      <c r="B91" s="3"/>
      <c r="C91" s="3"/>
      <c r="D91" s="34">
        <v>0</v>
      </c>
      <c r="E91" s="10"/>
    </row>
    <row r="92" spans="1:1168" x14ac:dyDescent="0.2">
      <c r="A92" s="10"/>
      <c r="B92" s="3"/>
      <c r="C92" s="3"/>
      <c r="D92" s="34">
        <v>0</v>
      </c>
      <c r="E92" s="10"/>
    </row>
    <row r="93" spans="1:1168" x14ac:dyDescent="0.2">
      <c r="A93" s="10"/>
      <c r="B93" s="3"/>
      <c r="C93" s="3"/>
      <c r="D93" s="34">
        <v>0</v>
      </c>
      <c r="E93" s="10"/>
    </row>
    <row r="94" spans="1:1168" x14ac:dyDescent="0.2">
      <c r="A94" s="4" t="s">
        <v>53</v>
      </c>
      <c r="B94" s="3"/>
      <c r="C94" s="3"/>
      <c r="D94" s="34">
        <v>0</v>
      </c>
      <c r="E94" s="10"/>
    </row>
    <row r="95" spans="1:1168" ht="13.5" thickBot="1" x14ac:dyDescent="0.25">
      <c r="A95" s="102" t="s">
        <v>54</v>
      </c>
      <c r="B95" s="103"/>
      <c r="C95" s="128"/>
      <c r="D95" s="129">
        <f>D89+D90+D91+D92+D93+D94</f>
        <v>853.11</v>
      </c>
      <c r="E95" s="130"/>
    </row>
    <row r="96" spans="1:1168" x14ac:dyDescent="0.2">
      <c r="A96" s="11" t="s">
        <v>113</v>
      </c>
      <c r="B96" s="5"/>
      <c r="C96" s="14"/>
      <c r="D96" s="63">
        <v>0</v>
      </c>
      <c r="E96" s="22"/>
    </row>
    <row r="97" spans="1:5" x14ac:dyDescent="0.2">
      <c r="A97" s="11"/>
      <c r="B97" s="5"/>
      <c r="C97" s="3"/>
      <c r="D97" s="73">
        <v>0</v>
      </c>
      <c r="E97" s="10"/>
    </row>
    <row r="98" spans="1:5" x14ac:dyDescent="0.2">
      <c r="A98" s="11"/>
      <c r="B98" s="5"/>
      <c r="C98" s="3"/>
      <c r="D98" s="73">
        <v>0</v>
      </c>
      <c r="E98" s="10"/>
    </row>
    <row r="99" spans="1:5" x14ac:dyDescent="0.2">
      <c r="A99" s="11"/>
      <c r="B99" s="5"/>
      <c r="C99" s="3"/>
      <c r="D99" s="73">
        <v>0</v>
      </c>
      <c r="E99" s="10"/>
    </row>
    <row r="100" spans="1:5" x14ac:dyDescent="0.2">
      <c r="A100" s="10"/>
      <c r="B100" s="4" t="str">
        <f>B90</f>
        <v>APRILIE</v>
      </c>
      <c r="C100" s="14"/>
      <c r="D100" s="3">
        <v>0</v>
      </c>
      <c r="E100" s="3"/>
    </row>
    <row r="101" spans="1:5" ht="13.5" thickBot="1" x14ac:dyDescent="0.25">
      <c r="A101" s="12" t="s">
        <v>114</v>
      </c>
      <c r="B101" s="9"/>
      <c r="C101" s="5"/>
      <c r="D101" s="72">
        <v>0</v>
      </c>
      <c r="E101" s="11"/>
    </row>
    <row r="102" spans="1:5" ht="13.5" thickBot="1" x14ac:dyDescent="0.25">
      <c r="A102" s="89" t="s">
        <v>115</v>
      </c>
      <c r="B102" s="106"/>
      <c r="C102" s="106"/>
      <c r="D102" s="94">
        <f>D96+D97+D98+D99+D100+D101</f>
        <v>0</v>
      </c>
      <c r="E102" s="97"/>
    </row>
    <row r="103" spans="1:5" x14ac:dyDescent="0.2">
      <c r="A103" s="21" t="s">
        <v>116</v>
      </c>
      <c r="B103" s="11"/>
      <c r="C103" s="10"/>
      <c r="D103" s="34">
        <v>0</v>
      </c>
      <c r="E103" s="10"/>
    </row>
    <row r="104" spans="1:5" x14ac:dyDescent="0.2">
      <c r="A104" s="4"/>
      <c r="B104" s="10"/>
      <c r="C104" s="22"/>
      <c r="D104" s="63">
        <v>0</v>
      </c>
      <c r="E104" s="22"/>
    </row>
    <row r="105" spans="1:5" x14ac:dyDescent="0.2">
      <c r="A105" s="4" t="s">
        <v>117</v>
      </c>
      <c r="B105" s="4" t="str">
        <f>B100</f>
        <v>APRILIE</v>
      </c>
      <c r="D105">
        <v>0</v>
      </c>
    </row>
    <row r="106" spans="1:5" ht="13.5" thickBot="1" x14ac:dyDescent="0.25">
      <c r="A106" s="12"/>
      <c r="B106" s="12"/>
      <c r="C106" s="84"/>
      <c r="D106" s="46">
        <v>0</v>
      </c>
      <c r="E106" s="84"/>
    </row>
    <row r="107" spans="1:5" ht="13.5" thickBot="1" x14ac:dyDescent="0.25">
      <c r="A107" s="89" t="s">
        <v>118</v>
      </c>
      <c r="B107" s="106"/>
      <c r="C107" s="106"/>
      <c r="D107" s="114">
        <f>D103+D104</f>
        <v>0</v>
      </c>
      <c r="E107" s="132"/>
    </row>
    <row r="108" spans="1:5" x14ac:dyDescent="0.2">
      <c r="A108" s="21" t="s">
        <v>122</v>
      </c>
      <c r="D108" s="108">
        <v>0</v>
      </c>
      <c r="E108" s="8"/>
    </row>
    <row r="109" spans="1:5" x14ac:dyDescent="0.2">
      <c r="B109" s="4" t="str">
        <f>B105</f>
        <v>APRILIE</v>
      </c>
      <c r="C109" s="10"/>
      <c r="D109" s="34">
        <v>0</v>
      </c>
      <c r="E109" s="10"/>
    </row>
    <row r="110" spans="1:5" ht="13.5" thickBot="1" x14ac:dyDescent="0.25">
      <c r="A110" s="12" t="s">
        <v>123</v>
      </c>
      <c r="B110" s="13"/>
      <c r="C110" s="13"/>
      <c r="D110" s="25">
        <v>0</v>
      </c>
      <c r="E110" s="13"/>
    </row>
    <row r="111" spans="1:5" ht="13.5" thickBot="1" x14ac:dyDescent="0.25">
      <c r="A111" s="89" t="s">
        <v>124</v>
      </c>
      <c r="B111" s="106"/>
      <c r="C111" s="106"/>
      <c r="D111" s="116">
        <f>D108</f>
        <v>0</v>
      </c>
      <c r="E111" s="97"/>
    </row>
    <row r="112" spans="1:5" x14ac:dyDescent="0.2">
      <c r="A112" s="21" t="s">
        <v>78</v>
      </c>
      <c r="B112" s="11"/>
      <c r="C112" s="11">
        <v>26</v>
      </c>
      <c r="D112" s="33">
        <v>330.44</v>
      </c>
      <c r="E112" s="11" t="s">
        <v>164</v>
      </c>
    </row>
    <row r="113" spans="1:5" x14ac:dyDescent="0.2">
      <c r="A113" s="4" t="s">
        <v>79</v>
      </c>
      <c r="B113" s="10" t="str">
        <f>B109</f>
        <v>APRILIE</v>
      </c>
      <c r="C113" s="10"/>
      <c r="D113" s="15">
        <v>0</v>
      </c>
      <c r="E113" s="10"/>
    </row>
    <row r="114" spans="1:5" ht="13.5" thickBot="1" x14ac:dyDescent="0.25">
      <c r="A114" s="12"/>
      <c r="B114" s="13"/>
      <c r="C114" s="13"/>
      <c r="D114" s="26">
        <v>0</v>
      </c>
      <c r="E114" s="13"/>
    </row>
    <row r="115" spans="1:5" ht="13.5" thickBot="1" x14ac:dyDescent="0.25">
      <c r="A115" s="89" t="s">
        <v>91</v>
      </c>
      <c r="B115" s="180"/>
      <c r="C115" s="180"/>
      <c r="D115" s="155">
        <f>D112</f>
        <v>330.44</v>
      </c>
      <c r="E115" s="181"/>
    </row>
    <row r="116" spans="1:5" x14ac:dyDescent="0.2">
      <c r="A116" s="32" t="s">
        <v>38</v>
      </c>
      <c r="B116" s="3"/>
      <c r="C116" s="3">
        <v>6</v>
      </c>
      <c r="D116" s="187">
        <f>'[1]20.30.30'!$I$19</f>
        <v>98</v>
      </c>
      <c r="E116" s="187" t="str">
        <f>'[1]20.30.30'!$C$19</f>
        <v>BRICOSTORE</v>
      </c>
    </row>
    <row r="117" spans="1:5" x14ac:dyDescent="0.2">
      <c r="A117" s="32"/>
      <c r="B117" s="3"/>
      <c r="C117" s="3">
        <v>6</v>
      </c>
      <c r="D117" s="187">
        <f>'[1]20.30.30'!$I$20</f>
        <v>54.23</v>
      </c>
      <c r="E117" s="186" t="str">
        <f>'[1]20.30.30'!$C$20</f>
        <v>DEDEMAN</v>
      </c>
    </row>
    <row r="118" spans="1:5" x14ac:dyDescent="0.2">
      <c r="A118" s="32"/>
      <c r="B118" s="3"/>
      <c r="C118" s="3">
        <v>21</v>
      </c>
      <c r="D118" s="73">
        <v>56.5</v>
      </c>
      <c r="E118" s="10" t="s">
        <v>157</v>
      </c>
    </row>
    <row r="119" spans="1:5" x14ac:dyDescent="0.2">
      <c r="A119" s="32"/>
      <c r="B119" s="3"/>
      <c r="C119" s="196">
        <v>23</v>
      </c>
      <c r="D119" s="185">
        <v>80.5</v>
      </c>
      <c r="E119" s="184" t="s">
        <v>169</v>
      </c>
    </row>
    <row r="120" spans="1:5" x14ac:dyDescent="0.2">
      <c r="A120" s="10"/>
      <c r="B120" s="3"/>
      <c r="C120" s="196">
        <v>26</v>
      </c>
      <c r="D120" s="185">
        <v>739.22</v>
      </c>
      <c r="E120" s="184" t="str">
        <f>E117</f>
        <v>DEDEMAN</v>
      </c>
    </row>
    <row r="121" spans="1:5" x14ac:dyDescent="0.2">
      <c r="A121" s="10"/>
      <c r="B121" s="4" t="str">
        <f>B113</f>
        <v>APRILIE</v>
      </c>
      <c r="C121" s="196">
        <v>27</v>
      </c>
      <c r="D121" s="185">
        <v>273.7</v>
      </c>
      <c r="E121" s="184" t="s">
        <v>168</v>
      </c>
    </row>
    <row r="122" spans="1:5" x14ac:dyDescent="0.2">
      <c r="A122" s="10" t="s">
        <v>39</v>
      </c>
      <c r="B122" s="4"/>
      <c r="C122" s="196">
        <f>C121</f>
        <v>27</v>
      </c>
      <c r="D122" s="185">
        <v>68.5</v>
      </c>
      <c r="E122" s="184" t="s">
        <v>168</v>
      </c>
    </row>
    <row r="123" spans="1:5" x14ac:dyDescent="0.2">
      <c r="A123" s="10"/>
      <c r="B123" s="4"/>
      <c r="C123" s="196">
        <f>C122</f>
        <v>27</v>
      </c>
      <c r="D123" s="185">
        <v>226.1</v>
      </c>
      <c r="E123" s="184" t="s">
        <v>167</v>
      </c>
    </row>
    <row r="124" spans="1:5" x14ac:dyDescent="0.2">
      <c r="A124" s="10"/>
      <c r="B124" s="4"/>
      <c r="C124" s="196">
        <f>C123</f>
        <v>27</v>
      </c>
      <c r="D124" s="185">
        <v>595</v>
      </c>
      <c r="E124" s="184" t="s">
        <v>170</v>
      </c>
    </row>
    <row r="125" spans="1:5" x14ac:dyDescent="0.2">
      <c r="A125" s="10"/>
      <c r="B125" s="4"/>
      <c r="C125" s="196">
        <v>28</v>
      </c>
      <c r="D125" s="185">
        <v>3881.51</v>
      </c>
      <c r="E125" s="184" t="s">
        <v>171</v>
      </c>
    </row>
    <row r="126" spans="1:5" x14ac:dyDescent="0.2">
      <c r="A126" s="10"/>
      <c r="B126" s="4"/>
      <c r="C126" s="196">
        <f>C125</f>
        <v>28</v>
      </c>
      <c r="D126" s="185">
        <v>1187.6199999999999</v>
      </c>
      <c r="E126" s="184" t="s">
        <v>167</v>
      </c>
    </row>
    <row r="127" spans="1:5" x14ac:dyDescent="0.2">
      <c r="A127" s="10"/>
      <c r="B127" s="4"/>
      <c r="C127" s="196">
        <f>C126</f>
        <v>28</v>
      </c>
      <c r="D127" s="185">
        <v>3463</v>
      </c>
      <c r="E127" s="184" t="s">
        <v>171</v>
      </c>
    </row>
    <row r="128" spans="1:5" x14ac:dyDescent="0.2">
      <c r="A128" s="10"/>
      <c r="B128" s="4"/>
      <c r="C128" s="14"/>
      <c r="D128" s="74"/>
      <c r="E128" s="22"/>
    </row>
    <row r="129" spans="1:5" ht="13.5" thickBot="1" x14ac:dyDescent="0.25">
      <c r="A129" s="101"/>
      <c r="B129" s="29"/>
      <c r="C129" s="66"/>
      <c r="D129" s="170"/>
      <c r="E129" s="126"/>
    </row>
    <row r="130" spans="1:5" ht="13.5" thickBot="1" x14ac:dyDescent="0.25">
      <c r="A130" s="89" t="s">
        <v>40</v>
      </c>
      <c r="B130" s="112"/>
      <c r="C130" s="112"/>
      <c r="D130" s="162">
        <f>D116+D117+D118+D119+D120+D121+D122+D123+D124+D125+D126+D127+D128+D129</f>
        <v>10723.880000000001</v>
      </c>
      <c r="E130" s="163"/>
    </row>
    <row r="131" spans="1:5" x14ac:dyDescent="0.2">
      <c r="A131" s="21" t="s">
        <v>46</v>
      </c>
      <c r="B131" s="3"/>
      <c r="C131" s="3"/>
      <c r="D131" s="3">
        <v>0</v>
      </c>
      <c r="E131" s="3"/>
    </row>
    <row r="132" spans="1:5" x14ac:dyDescent="0.2">
      <c r="A132" s="4"/>
      <c r="B132" s="4" t="str">
        <f>B121</f>
        <v>APRILIE</v>
      </c>
      <c r="C132" s="3"/>
      <c r="D132" s="3">
        <v>0</v>
      </c>
      <c r="E132" s="3"/>
    </row>
    <row r="133" spans="1:5" ht="13.5" thickBot="1" x14ac:dyDescent="0.25">
      <c r="A133" s="12">
        <v>59.17</v>
      </c>
      <c r="B133" s="3"/>
      <c r="C133" s="3"/>
      <c r="D133" s="15">
        <v>0</v>
      </c>
      <c r="E133" s="3"/>
    </row>
    <row r="134" spans="1:5" ht="13.5" thickBot="1" x14ac:dyDescent="0.25">
      <c r="A134" s="20" t="s">
        <v>48</v>
      </c>
      <c r="B134" s="3"/>
      <c r="C134" s="164"/>
      <c r="D134" s="165">
        <f>D131+D132+D133</f>
        <v>0</v>
      </c>
      <c r="E134" s="166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4"/>
  <sheetViews>
    <sheetView tabSelected="1" topLeftCell="A46" workbookViewId="0">
      <selection activeCell="D62" sqref="D61:D62"/>
    </sheetView>
  </sheetViews>
  <sheetFormatPr defaultRowHeight="12.75" x14ac:dyDescent="0.2"/>
  <cols>
    <col min="1" max="1" width="19.85546875" customWidth="1"/>
    <col min="2" max="2" width="13.140625" customWidth="1"/>
    <col min="3" max="3" width="11.5703125" customWidth="1"/>
    <col min="4" max="4" width="11.85546875" customWidth="1"/>
    <col min="5" max="5" width="35.85546875" customWidth="1"/>
  </cols>
  <sheetData>
    <row r="1" spans="1:5" x14ac:dyDescent="0.2">
      <c r="A1" s="7" t="s">
        <v>0</v>
      </c>
    </row>
    <row r="3" spans="1:5" x14ac:dyDescent="0.2">
      <c r="A3" t="s">
        <v>13</v>
      </c>
      <c r="E3" s="8" t="s">
        <v>61</v>
      </c>
    </row>
    <row r="4" spans="1:5" x14ac:dyDescent="0.2">
      <c r="A4" t="s">
        <v>14</v>
      </c>
    </row>
    <row r="5" spans="1:5" x14ac:dyDescent="0.2">
      <c r="A5" t="s">
        <v>1</v>
      </c>
    </row>
    <row r="6" spans="1:5" x14ac:dyDescent="0.2">
      <c r="A6" t="s">
        <v>15</v>
      </c>
    </row>
    <row r="9" spans="1:5" x14ac:dyDescent="0.2">
      <c r="C9" s="193" t="s">
        <v>146</v>
      </c>
      <c r="D9" s="193"/>
      <c r="E9" s="193"/>
    </row>
    <row r="10" spans="1:5" ht="13.5" thickBot="1" x14ac:dyDescent="0.25"/>
    <row r="11" spans="1:5" s="1" customFormat="1" ht="13.5" thickBot="1" x14ac:dyDescent="0.25">
      <c r="A11" s="50" t="s">
        <v>2</v>
      </c>
      <c r="B11" s="51" t="s">
        <v>3</v>
      </c>
      <c r="C11" s="51" t="s">
        <v>4</v>
      </c>
      <c r="D11" s="51" t="s">
        <v>5</v>
      </c>
      <c r="E11" s="52" t="s">
        <v>6</v>
      </c>
    </row>
    <row r="12" spans="1:5" x14ac:dyDescent="0.2">
      <c r="A12" s="30" t="s">
        <v>7</v>
      </c>
      <c r="B12" s="85" t="s">
        <v>142</v>
      </c>
      <c r="C12">
        <v>14</v>
      </c>
      <c r="D12" s="188">
        <f>'[2]10.01.01 sal baza'!$I$24</f>
        <v>279250</v>
      </c>
      <c r="E12" s="8" t="s">
        <v>156</v>
      </c>
    </row>
    <row r="13" spans="1:5" x14ac:dyDescent="0.2">
      <c r="A13" s="15" t="s">
        <v>8</v>
      </c>
      <c r="B13" s="34"/>
      <c r="C13" s="34"/>
      <c r="D13" s="34"/>
      <c r="E13" s="10"/>
    </row>
    <row r="14" spans="1:5" x14ac:dyDescent="0.2">
      <c r="A14" s="34"/>
      <c r="B14" s="34"/>
      <c r="C14" s="34"/>
      <c r="D14" s="34"/>
      <c r="E14" s="10"/>
    </row>
    <row r="15" spans="1:5" x14ac:dyDescent="0.2">
      <c r="A15" s="34"/>
      <c r="B15" s="34"/>
      <c r="C15" s="34"/>
      <c r="D15" s="34"/>
      <c r="E15" s="10"/>
    </row>
    <row r="16" spans="1:5" x14ac:dyDescent="0.2">
      <c r="A16" s="34"/>
      <c r="B16" s="34"/>
      <c r="C16" s="63"/>
      <c r="D16" s="63"/>
      <c r="E16" s="22"/>
    </row>
    <row r="17" spans="1:8" ht="13.5" thickBot="1" x14ac:dyDescent="0.25">
      <c r="A17" s="122" t="s">
        <v>9</v>
      </c>
      <c r="B17" s="104"/>
      <c r="C17" s="104"/>
      <c r="D17" s="104">
        <f>D14+D13+D15+D16+D12</f>
        <v>279250</v>
      </c>
      <c r="E17" s="123"/>
    </row>
    <row r="18" spans="1:8" x14ac:dyDescent="0.2">
      <c r="A18" s="33" t="s">
        <v>10</v>
      </c>
      <c r="B18" s="33"/>
      <c r="C18" s="33">
        <v>14</v>
      </c>
      <c r="D18" s="189">
        <f>'[2]10,01,05-spor cond munca'!$I$20</f>
        <v>15526</v>
      </c>
      <c r="E18" s="47" t="str">
        <f>E12</f>
        <v>SAL  CARDL03/2021</v>
      </c>
    </row>
    <row r="19" spans="1:8" x14ac:dyDescent="0.2">
      <c r="A19" s="15" t="s">
        <v>11</v>
      </c>
      <c r="B19" s="15" t="str">
        <f>B12</f>
        <v>APRILIE</v>
      </c>
      <c r="C19" s="34"/>
      <c r="D19" s="34"/>
    </row>
    <row r="20" spans="1:8" ht="13.5" thickBot="1" x14ac:dyDescent="0.25">
      <c r="A20" s="25"/>
      <c r="B20" s="25"/>
      <c r="C20" s="25"/>
      <c r="D20" s="25"/>
      <c r="E20" s="13"/>
    </row>
    <row r="21" spans="1:8" ht="13.5" thickBot="1" x14ac:dyDescent="0.25">
      <c r="A21" s="118" t="s">
        <v>12</v>
      </c>
      <c r="B21" s="98"/>
      <c r="C21" s="98"/>
      <c r="D21" s="98">
        <f>D18+D19+D20</f>
        <v>15526</v>
      </c>
      <c r="E21" s="124"/>
    </row>
    <row r="22" spans="1:8" x14ac:dyDescent="0.2">
      <c r="A22" s="33" t="s">
        <v>69</v>
      </c>
      <c r="B22" s="33"/>
      <c r="C22" s="34">
        <v>16</v>
      </c>
      <c r="D22" s="192">
        <f>'[2]10.01.13 INDEMN DELEGARE'!$I$17</f>
        <v>100</v>
      </c>
      <c r="E22" s="192" t="str">
        <f>'[2]10.01.13 INDEMN DELEGARE'!$C$17</f>
        <v>DIURNA</v>
      </c>
    </row>
    <row r="23" spans="1:8" x14ac:dyDescent="0.2">
      <c r="A23" s="34" t="s">
        <v>70</v>
      </c>
      <c r="B23" s="15" t="str">
        <f>B19</f>
        <v>APRILIE</v>
      </c>
      <c r="C23" s="34"/>
      <c r="D23" s="34"/>
      <c r="E23" s="3"/>
    </row>
    <row r="24" spans="1:8" x14ac:dyDescent="0.2">
      <c r="A24" s="25"/>
      <c r="B24" s="25"/>
      <c r="C24" s="34"/>
      <c r="D24" s="34"/>
      <c r="E24" s="34">
        <f>E23</f>
        <v>0</v>
      </c>
    </row>
    <row r="25" spans="1:8" ht="13.5" thickBot="1" x14ac:dyDescent="0.25">
      <c r="A25" s="25"/>
      <c r="B25" s="25"/>
      <c r="C25" s="80"/>
      <c r="D25" s="81"/>
    </row>
    <row r="26" spans="1:8" ht="13.5" thickBot="1" x14ac:dyDescent="0.25">
      <c r="A26" s="118" t="s">
        <v>71</v>
      </c>
      <c r="B26" s="98"/>
      <c r="C26" s="98"/>
      <c r="D26" s="149">
        <f>D22+D23+D24+D25</f>
        <v>100</v>
      </c>
      <c r="E26" s="124"/>
    </row>
    <row r="27" spans="1:8" x14ac:dyDescent="0.2">
      <c r="A27" s="33" t="s">
        <v>19</v>
      </c>
      <c r="B27" s="33"/>
      <c r="C27" s="45">
        <v>13</v>
      </c>
      <c r="D27" s="190">
        <v>29820</v>
      </c>
      <c r="E27" s="188" t="str">
        <f>'[2]10.01.13 INDEMN DELEGARE'!$C$17</f>
        <v>DIURNA</v>
      </c>
      <c r="H27" s="185">
        <v>29820</v>
      </c>
    </row>
    <row r="28" spans="1:8" x14ac:dyDescent="0.2">
      <c r="A28" s="15" t="s">
        <v>20</v>
      </c>
      <c r="B28" s="15" t="str">
        <f>B23</f>
        <v>APRILIE</v>
      </c>
      <c r="C28" s="33">
        <v>14</v>
      </c>
      <c r="D28" s="189">
        <v>780</v>
      </c>
      <c r="E28" s="186" t="str">
        <f>E27</f>
        <v>DIURNA</v>
      </c>
      <c r="H28" s="185">
        <v>780</v>
      </c>
    </row>
    <row r="29" spans="1:8" ht="13.5" thickBot="1" x14ac:dyDescent="0.25">
      <c r="A29" s="25"/>
      <c r="B29" s="25"/>
      <c r="C29" s="25">
        <v>16</v>
      </c>
      <c r="D29" s="25">
        <v>646</v>
      </c>
      <c r="E29" s="186" t="str">
        <f>E28</f>
        <v>DIURNA</v>
      </c>
      <c r="H29" s="185">
        <v>646</v>
      </c>
    </row>
    <row r="30" spans="1:8" ht="13.5" thickBot="1" x14ac:dyDescent="0.25">
      <c r="A30" s="118" t="s">
        <v>21</v>
      </c>
      <c r="B30" s="98"/>
      <c r="C30" s="98"/>
      <c r="D30" s="197">
        <f>D27+D28+D29</f>
        <v>31246</v>
      </c>
      <c r="E30" s="95"/>
    </row>
    <row r="31" spans="1:8" x14ac:dyDescent="0.2">
      <c r="A31" s="33" t="s">
        <v>72</v>
      </c>
      <c r="B31" s="33"/>
      <c r="C31" s="33"/>
      <c r="D31" s="33"/>
      <c r="E31" s="11"/>
    </row>
    <row r="32" spans="1:8" x14ac:dyDescent="0.2">
      <c r="A32" s="34"/>
      <c r="B32" s="34"/>
      <c r="C32" s="34"/>
      <c r="D32" s="34"/>
      <c r="E32" s="10"/>
    </row>
    <row r="33" spans="1:5" x14ac:dyDescent="0.2">
      <c r="A33" s="34" t="s">
        <v>73</v>
      </c>
      <c r="B33" s="15" t="str">
        <f>B28</f>
        <v>APRILIE</v>
      </c>
      <c r="C33" s="34"/>
      <c r="D33" s="34"/>
      <c r="E33" s="10"/>
    </row>
    <row r="34" spans="1:5" ht="13.5" thickBot="1" x14ac:dyDescent="0.25">
      <c r="A34" s="25"/>
      <c r="B34" s="25"/>
      <c r="C34" s="25"/>
      <c r="D34" s="25"/>
      <c r="E34" s="13"/>
    </row>
    <row r="35" spans="1:5" ht="13.5" thickBot="1" x14ac:dyDescent="0.25">
      <c r="A35" s="27" t="s">
        <v>74</v>
      </c>
      <c r="B35" s="41"/>
      <c r="C35" s="41"/>
      <c r="D35" s="37">
        <f>D31+D32+D33+D34</f>
        <v>0</v>
      </c>
      <c r="E35" s="19"/>
    </row>
    <row r="36" spans="1:5" x14ac:dyDescent="0.2">
      <c r="A36" s="33" t="s">
        <v>110</v>
      </c>
      <c r="B36" s="33"/>
      <c r="C36" s="33"/>
      <c r="D36" s="33"/>
      <c r="E36" s="11"/>
    </row>
    <row r="37" spans="1:5" x14ac:dyDescent="0.2">
      <c r="A37" s="34" t="s">
        <v>111</v>
      </c>
      <c r="B37" s="15" t="str">
        <f>B33</f>
        <v>APRILIE</v>
      </c>
      <c r="C37" s="34"/>
      <c r="D37" s="34"/>
      <c r="E37" s="10"/>
    </row>
    <row r="38" spans="1:5" x14ac:dyDescent="0.2">
      <c r="A38" s="34"/>
      <c r="B38" s="15"/>
      <c r="C38" s="34"/>
      <c r="D38" s="34"/>
      <c r="E38" s="10"/>
    </row>
    <row r="39" spans="1:5" x14ac:dyDescent="0.2">
      <c r="A39" s="34"/>
      <c r="B39" s="34"/>
      <c r="C39" s="34"/>
      <c r="D39" s="34"/>
      <c r="E39" s="10"/>
    </row>
    <row r="40" spans="1:5" x14ac:dyDescent="0.2">
      <c r="A40" s="34"/>
      <c r="B40" s="34"/>
      <c r="C40" s="34"/>
      <c r="D40" s="34"/>
      <c r="E40" s="10"/>
    </row>
    <row r="41" spans="1:5" x14ac:dyDescent="0.2">
      <c r="A41" s="34"/>
      <c r="B41" s="34"/>
      <c r="C41" s="63"/>
      <c r="D41" s="3"/>
      <c r="E41" s="22"/>
    </row>
    <row r="42" spans="1:5" x14ac:dyDescent="0.2">
      <c r="A42" s="33"/>
      <c r="B42" s="33"/>
      <c r="C42" s="61"/>
      <c r="D42" s="61"/>
      <c r="E42" s="62"/>
    </row>
    <row r="43" spans="1:5" ht="13.5" thickBot="1" x14ac:dyDescent="0.25">
      <c r="A43" s="25"/>
      <c r="B43" s="25"/>
      <c r="C43" s="25"/>
      <c r="D43" s="25"/>
      <c r="E43" s="13"/>
    </row>
    <row r="44" spans="1:5" x14ac:dyDescent="0.2">
      <c r="A44" s="134" t="s">
        <v>112</v>
      </c>
      <c r="B44" s="135"/>
      <c r="C44" s="135"/>
      <c r="D44" s="148">
        <f>D36+D37+D38+D39+D40+D41</f>
        <v>0</v>
      </c>
      <c r="E44" s="110"/>
    </row>
    <row r="45" spans="1:5" x14ac:dyDescent="0.2">
      <c r="A45" s="34" t="s">
        <v>127</v>
      </c>
      <c r="B45" s="15" t="str">
        <f>B33</f>
        <v>APRILIE</v>
      </c>
      <c r="C45" s="34"/>
      <c r="D45" s="34"/>
      <c r="E45" s="10"/>
    </row>
    <row r="46" spans="1:5" x14ac:dyDescent="0.2">
      <c r="A46" s="34"/>
      <c r="B46" s="15"/>
      <c r="C46" s="34"/>
      <c r="D46" s="34"/>
      <c r="E46" s="10"/>
    </row>
    <row r="47" spans="1:5" ht="13.5" thickBot="1" x14ac:dyDescent="0.25">
      <c r="A47" s="139" t="s">
        <v>128</v>
      </c>
      <c r="B47" s="139"/>
      <c r="C47" s="139"/>
      <c r="D47" s="139"/>
      <c r="E47" s="23"/>
    </row>
    <row r="48" spans="1:5" ht="13.5" thickBot="1" x14ac:dyDescent="0.25">
      <c r="A48" s="118" t="s">
        <v>129</v>
      </c>
      <c r="B48" s="116"/>
      <c r="C48" s="116"/>
      <c r="D48" s="149">
        <f>D45+D47</f>
        <v>0</v>
      </c>
      <c r="E48" s="99"/>
    </row>
    <row r="49" spans="1:5" ht="13.5" thickBot="1" x14ac:dyDescent="0.25">
      <c r="A49" s="136"/>
      <c r="B49" s="137"/>
      <c r="C49" s="137"/>
      <c r="D49" s="136"/>
      <c r="E49" s="138"/>
    </row>
    <row r="50" spans="1:5" ht="13.5" thickBot="1" x14ac:dyDescent="0.25">
      <c r="A50" s="140" t="s">
        <v>95</v>
      </c>
      <c r="B50" s="37" t="str">
        <f>B37</f>
        <v>APRILIE</v>
      </c>
      <c r="C50" s="41"/>
      <c r="D50" s="41"/>
      <c r="E50" s="35"/>
    </row>
    <row r="51" spans="1:5" ht="13.5" thickBot="1" x14ac:dyDescent="0.25">
      <c r="A51" s="139" t="s">
        <v>96</v>
      </c>
      <c r="B51" s="139"/>
      <c r="C51" s="139"/>
      <c r="D51" s="139"/>
      <c r="E51" s="23"/>
    </row>
    <row r="52" spans="1:5" ht="13.5" thickBot="1" x14ac:dyDescent="0.25">
      <c r="A52" s="27" t="s">
        <v>97</v>
      </c>
      <c r="B52" s="41"/>
      <c r="C52" s="41"/>
      <c r="D52" s="37">
        <f>D50+D51</f>
        <v>0</v>
      </c>
      <c r="E52" s="19"/>
    </row>
    <row r="53" spans="1:5" x14ac:dyDescent="0.2">
      <c r="A53" s="33" t="s">
        <v>98</v>
      </c>
      <c r="B53" s="32" t="str">
        <f>B50</f>
        <v>APRILIE</v>
      </c>
      <c r="C53" s="33"/>
      <c r="D53" s="33"/>
      <c r="E53" s="11"/>
    </row>
    <row r="54" spans="1:5" ht="13.5" thickBot="1" x14ac:dyDescent="0.25">
      <c r="A54" s="25" t="s">
        <v>99</v>
      </c>
      <c r="B54" s="25"/>
      <c r="C54" s="25"/>
      <c r="D54" s="25"/>
      <c r="E54" s="13"/>
    </row>
    <row r="55" spans="1:5" ht="13.5" thickBot="1" x14ac:dyDescent="0.25">
      <c r="A55" s="27" t="s">
        <v>100</v>
      </c>
      <c r="B55" s="41"/>
      <c r="C55" s="41"/>
      <c r="D55" s="37">
        <f>D53+D54</f>
        <v>0</v>
      </c>
      <c r="E55" s="19"/>
    </row>
    <row r="56" spans="1:5" x14ac:dyDescent="0.2">
      <c r="A56" s="33" t="s">
        <v>101</v>
      </c>
      <c r="B56" s="32" t="str">
        <f>B53</f>
        <v>APRILIE</v>
      </c>
      <c r="C56" s="33"/>
      <c r="D56" s="33"/>
      <c r="E56" s="11"/>
    </row>
    <row r="57" spans="1:5" ht="13.5" thickBot="1" x14ac:dyDescent="0.25">
      <c r="A57" s="25" t="s">
        <v>102</v>
      </c>
      <c r="B57" s="25"/>
      <c r="C57" s="25"/>
      <c r="D57" s="25"/>
      <c r="E57" s="13"/>
    </row>
    <row r="58" spans="1:5" ht="13.5" thickBot="1" x14ac:dyDescent="0.25">
      <c r="A58" s="27" t="s">
        <v>103</v>
      </c>
      <c r="B58" s="41"/>
      <c r="C58" s="41"/>
      <c r="D58" s="37">
        <f>D56+D57</f>
        <v>0</v>
      </c>
      <c r="E58" s="19"/>
    </row>
    <row r="59" spans="1:5" x14ac:dyDescent="0.2">
      <c r="A59" s="33" t="s">
        <v>104</v>
      </c>
      <c r="B59" s="33"/>
      <c r="C59" s="33"/>
      <c r="D59" s="33"/>
      <c r="E59" s="11"/>
    </row>
    <row r="60" spans="1:5" ht="13.5" thickBot="1" x14ac:dyDescent="0.25">
      <c r="A60" s="25" t="s">
        <v>105</v>
      </c>
      <c r="B60" s="25"/>
      <c r="C60" s="25"/>
      <c r="D60" s="25"/>
      <c r="E60" s="13"/>
    </row>
    <row r="61" spans="1:5" ht="13.5" thickBot="1" x14ac:dyDescent="0.25">
      <c r="A61" s="27" t="s">
        <v>106</v>
      </c>
      <c r="B61" s="41"/>
      <c r="C61" s="41"/>
      <c r="D61" s="37">
        <f>D59+D60</f>
        <v>0</v>
      </c>
      <c r="E61" s="19"/>
    </row>
    <row r="62" spans="1:5" x14ac:dyDescent="0.2">
      <c r="A62" s="33" t="s">
        <v>58</v>
      </c>
      <c r="B62" s="32" t="str">
        <f>B37</f>
        <v>APRILIE</v>
      </c>
      <c r="C62" s="33">
        <v>13</v>
      </c>
      <c r="D62" s="189">
        <f>'[2]10,03,07-CAM'!$I$20</f>
        <v>6632</v>
      </c>
      <c r="E62" s="191" t="str">
        <f>'[2]10,03,07-CAM'!$C$20</f>
        <v>CAM MARTIE</v>
      </c>
    </row>
    <row r="63" spans="1:5" ht="13.5" thickBot="1" x14ac:dyDescent="0.25">
      <c r="A63" s="25" t="s">
        <v>59</v>
      </c>
      <c r="B63" s="25"/>
      <c r="C63" s="25"/>
      <c r="D63" s="25"/>
      <c r="E63" s="13"/>
    </row>
    <row r="64" spans="1:5" ht="13.5" thickBot="1" x14ac:dyDescent="0.25">
      <c r="A64" s="118" t="s">
        <v>60</v>
      </c>
      <c r="B64" s="116"/>
      <c r="C64" s="116"/>
      <c r="D64" s="98">
        <f>D62+D63</f>
        <v>6632</v>
      </c>
      <c r="E64" s="99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USER2</cp:lastModifiedBy>
  <cp:lastPrinted>2021-04-20T08:53:33Z</cp:lastPrinted>
  <dcterms:created xsi:type="dcterms:W3CDTF">1996-10-14T23:33:28Z</dcterms:created>
  <dcterms:modified xsi:type="dcterms:W3CDTF">2021-05-17T10:44:47Z</dcterms:modified>
</cp:coreProperties>
</file>