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120" yWindow="-120" windowWidth="19440" windowHeight="11160" activeTab="2"/>
  </bookViews>
  <sheets>
    <sheet name="materiale 61" sheetId="6" r:id="rId1"/>
    <sheet name="personal 61" sheetId="4" r:id="rId2"/>
    <sheet name="personal 51" sheetId="1" r:id="rId3"/>
    <sheet name="materiale 51 " sheetId="5" r:id="rId4"/>
  </sheet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3" i="6"/>
  <c r="D91" i="5" l="1"/>
  <c r="E81"/>
  <c r="E78"/>
  <c r="B79"/>
  <c r="D75"/>
  <c r="D55"/>
  <c r="B50"/>
  <c r="B40"/>
  <c r="E30"/>
  <c r="D17"/>
  <c r="E27" i="1"/>
  <c r="D47" i="4"/>
  <c r="E45"/>
  <c r="E46" s="1"/>
  <c r="D42"/>
  <c r="E40"/>
  <c r="D83" i="6"/>
  <c r="D53"/>
  <c r="D40"/>
  <c r="E37"/>
  <c r="E35"/>
  <c r="E34"/>
  <c r="E22"/>
  <c r="E21"/>
  <c r="D29"/>
  <c r="E17"/>
  <c r="D63" l="1"/>
  <c r="E61"/>
  <c r="B57" i="5"/>
  <c r="B65" s="1"/>
  <c r="B69" s="1"/>
  <c r="B73" s="1"/>
  <c r="D75" i="6"/>
  <c r="B33" i="5"/>
  <c r="D28" i="4"/>
  <c r="D31" i="5" l="1"/>
  <c r="D35" i="4"/>
  <c r="D27" i="5" l="1"/>
  <c r="D44" i="6"/>
  <c r="D44" i="5" l="1"/>
  <c r="D48" i="1"/>
  <c r="D42"/>
  <c r="D33"/>
  <c r="D49" i="6" l="1"/>
  <c r="D25" i="1"/>
  <c r="D16"/>
  <c r="D22" i="5" l="1"/>
  <c r="D28" i="1" l="1"/>
  <c r="B20" i="6" l="1"/>
  <c r="D15" i="4" l="1"/>
  <c r="D38"/>
  <c r="B32" i="6" l="1"/>
  <c r="B19" i="5"/>
  <c r="B24" s="1"/>
  <c r="D31" i="4" l="1"/>
  <c r="E29"/>
  <c r="B18" i="1"/>
  <c r="B24" s="1"/>
  <c r="B30" l="1"/>
  <c r="B35" s="1"/>
  <c r="B27"/>
  <c r="E32" i="4"/>
  <c r="E36"/>
  <c r="B21" l="1"/>
  <c r="B25" s="1"/>
  <c r="B33" l="1"/>
  <c r="B37" s="1"/>
  <c r="B39" s="1"/>
  <c r="B30"/>
  <c r="B44" l="1"/>
  <c r="B48" s="1"/>
  <c r="B55"/>
  <c r="B30" i="5"/>
  <c r="B42" i="6"/>
  <c r="B39" i="1"/>
  <c r="B45" s="1"/>
  <c r="B47" i="6" l="1"/>
  <c r="B51"/>
  <c r="B55" s="1"/>
  <c r="B57" l="1"/>
  <c r="B61" s="1"/>
  <c r="B65" l="1"/>
  <c r="B73" s="1"/>
  <c r="B69"/>
  <c r="B85" l="1"/>
  <c r="D57" i="4"/>
  <c r="D23"/>
  <c r="D19"/>
  <c r="D71" i="6" l="1"/>
</calcChain>
</file>

<file path=xl/sharedStrings.xml><?xml version="1.0" encoding="utf-8"?>
<sst xmlns="http://schemas.openxmlformats.org/spreadsheetml/2006/main" count="252" uniqueCount="156">
  <si>
    <t>INSTITUŢIA PREFECTULUI JUDEŢUL HUNEDOARA</t>
  </si>
  <si>
    <t>CAP.51 01 "AUTORITĂŢI PUBLICE ŞI ACŢIUNI EXTERNE"</t>
  </si>
  <si>
    <t>Clasificaţie bugetară</t>
  </si>
  <si>
    <t>Luna</t>
  </si>
  <si>
    <t>Ziua</t>
  </si>
  <si>
    <t>SUMA</t>
  </si>
  <si>
    <t>EXPLICAŢII</t>
  </si>
  <si>
    <t>Subtotal 10.01.01</t>
  </si>
  <si>
    <t>10.01.01</t>
  </si>
  <si>
    <t>Total 10.01.01</t>
  </si>
  <si>
    <t>Subtotal 10.01.05</t>
  </si>
  <si>
    <t>10.01.05</t>
  </si>
  <si>
    <t>Total 10.01.05</t>
  </si>
  <si>
    <t>Sector 01 Bugetul de stat</t>
  </si>
  <si>
    <t>Sursa : A  - INTEGRAL DE LA BUGET</t>
  </si>
  <si>
    <t>TITL. 1  "CHELTUIELI DE PERSONAL"</t>
  </si>
  <si>
    <t>Subtotal 10.01.30.</t>
  </si>
  <si>
    <t>10.01.30.</t>
  </si>
  <si>
    <t>Total 10.01.30.</t>
  </si>
  <si>
    <t>Subtotal 10.02.02</t>
  </si>
  <si>
    <t>10.02.02</t>
  </si>
  <si>
    <t>Total 10.02.02</t>
  </si>
  <si>
    <t>CAP.61 "ORDINE PUBLICA SI SIGURANTA NATIONALA"</t>
  </si>
  <si>
    <t>Subtotal  10.01.03</t>
  </si>
  <si>
    <t>10.01.03</t>
  </si>
  <si>
    <t>Total   10.01.03</t>
  </si>
  <si>
    <t>TITL. II  "BUNURI SI SERVICII"</t>
  </si>
  <si>
    <t>Subtotal 20.01.01</t>
  </si>
  <si>
    <t>Subtotal 20.01.03</t>
  </si>
  <si>
    <t>20.01.03</t>
  </si>
  <si>
    <t>Total 20.01.03</t>
  </si>
  <si>
    <t>Subtotal 20.01.04</t>
  </si>
  <si>
    <t>20.01.04</t>
  </si>
  <si>
    <t>Total 20.01.04</t>
  </si>
  <si>
    <t>Subtotal 20.01.08</t>
  </si>
  <si>
    <t>20.01.08</t>
  </si>
  <si>
    <t>Total 20.01.08</t>
  </si>
  <si>
    <t>Subtotal 20.02</t>
  </si>
  <si>
    <t>Subtotal 20.11</t>
  </si>
  <si>
    <t>20.11</t>
  </si>
  <si>
    <t>Total 20.11</t>
  </si>
  <si>
    <t>Subtotal 20.30.30</t>
  </si>
  <si>
    <t>20.30.30</t>
  </si>
  <si>
    <t>Total 20.30.30</t>
  </si>
  <si>
    <t>20.01.01</t>
  </si>
  <si>
    <t>Total 20.01.01</t>
  </si>
  <si>
    <t>CAP.61 01 "ORDINE PUBLICA SI SIGURANTA NATIONALA"</t>
  </si>
  <si>
    <t>20.01.09</t>
  </si>
  <si>
    <t>Subtotal 20.01.09</t>
  </si>
  <si>
    <t>Total 20.01.09</t>
  </si>
  <si>
    <t>20.06.01</t>
  </si>
  <si>
    <t>Total 20.06.01</t>
  </si>
  <si>
    <t>Subtotal 59.17</t>
  </si>
  <si>
    <t>59.17</t>
  </si>
  <si>
    <t>Total 59.17</t>
  </si>
  <si>
    <t>Subtotal 20.01.02</t>
  </si>
  <si>
    <t>20.01.02</t>
  </si>
  <si>
    <t>Total 20.01.02</t>
  </si>
  <si>
    <t>Subtotal 20.30.01</t>
  </si>
  <si>
    <t>20.30.01</t>
  </si>
  <si>
    <t>Total 20.30.01</t>
  </si>
  <si>
    <t>Subtotal 20.01.30</t>
  </si>
  <si>
    <t>20.01.30</t>
  </si>
  <si>
    <t>Total 20.01.30</t>
  </si>
  <si>
    <t>20.02</t>
  </si>
  <si>
    <t>Total 20.02</t>
  </si>
  <si>
    <t>Subtotal 20.01.05</t>
  </si>
  <si>
    <t>20.01.05</t>
  </si>
  <si>
    <t>Total 20.01.05</t>
  </si>
  <si>
    <t>Subtotal 10.03.07</t>
  </si>
  <si>
    <t>10.03.07</t>
  </si>
  <si>
    <t>Total 10.03.07</t>
  </si>
  <si>
    <t xml:space="preserve"> </t>
  </si>
  <si>
    <t>Total 10.01.03</t>
  </si>
  <si>
    <t>Subtotal 10.01.13.</t>
  </si>
  <si>
    <t>10.01.13.</t>
  </si>
  <si>
    <t>Total 10.01.13.</t>
  </si>
  <si>
    <t>Subtotal 10.02.30</t>
  </si>
  <si>
    <t>10.02.30</t>
  </si>
  <si>
    <t>Total 10.02.30</t>
  </si>
  <si>
    <t>Subtotal 20.06.01</t>
  </si>
  <si>
    <t>Subtotal 10.01.13</t>
  </si>
  <si>
    <t>10.01.13</t>
  </si>
  <si>
    <t>Total 10.01.13</t>
  </si>
  <si>
    <t>Subtotal 10.02.06</t>
  </si>
  <si>
    <t>10.02.06</t>
  </si>
  <si>
    <t>Total 10.02.06</t>
  </si>
  <si>
    <t>Subtotal 10.02.03</t>
  </si>
  <si>
    <t>10.02.03</t>
  </si>
  <si>
    <t>Total 10.02.03</t>
  </si>
  <si>
    <t>Diurna</t>
  </si>
  <si>
    <t>Subtotal 10.01.30</t>
  </si>
  <si>
    <t>10.01.30</t>
  </si>
  <si>
    <t>Total 10.01.30</t>
  </si>
  <si>
    <t>Bugetele de asig soc si fd special</t>
  </si>
  <si>
    <t>Subtotal 20.30.02</t>
  </si>
  <si>
    <t>20.30.02</t>
  </si>
  <si>
    <t>Total 20.30.02</t>
  </si>
  <si>
    <t>Subtotal 20.05.30</t>
  </si>
  <si>
    <t>20.05.30</t>
  </si>
  <si>
    <t>Total 20.05.30</t>
  </si>
  <si>
    <t>Subtotal 10.02.05</t>
  </si>
  <si>
    <t>10.02.05</t>
  </si>
  <si>
    <t>Total 10.02.05</t>
  </si>
  <si>
    <t>Vouchere de vacanta</t>
  </si>
  <si>
    <t>Norma de hrana</t>
  </si>
  <si>
    <t>Alte drepturi</t>
  </si>
  <si>
    <t>Bugetele asig soc si fd speciale</t>
  </si>
  <si>
    <t>Alim.card .</t>
  </si>
  <si>
    <t>RECUPERARE SUME</t>
  </si>
  <si>
    <t>Alte drepturi mai</t>
  </si>
  <si>
    <t>OMV PETROM</t>
  </si>
  <si>
    <t>Subtotal 10.01.12</t>
  </si>
  <si>
    <t>10.01.12</t>
  </si>
  <si>
    <t>FLORARIE SI DESIGN</t>
  </si>
  <si>
    <t>SOBIS</t>
  </si>
  <si>
    <t>APA PROD</t>
  </si>
  <si>
    <t>TINMAR</t>
  </si>
  <si>
    <t>ORANGE</t>
  </si>
  <si>
    <t>COMPANIA DE INF NEAMT</t>
  </si>
  <si>
    <t>FELIS INVEST</t>
  </si>
  <si>
    <t>Alim.card sal.luna iunie 2019  si contr.</t>
  </si>
  <si>
    <t xml:space="preserve">Alte drepturi </t>
  </si>
  <si>
    <t>RECUPERARE CHELTUIELI</t>
  </si>
  <si>
    <t>DEPLASARI</t>
  </si>
  <si>
    <t>TELEKOM</t>
  </si>
  <si>
    <t>BRAICATA</t>
  </si>
  <si>
    <t>Subtotal 20.13</t>
  </si>
  <si>
    <t>Total 20.13</t>
  </si>
  <si>
    <t>SARAL EXPERT</t>
  </si>
  <si>
    <t>perioada: AUGUST 2019</t>
  </si>
  <si>
    <t>perioada:             AUGUST 2019</t>
  </si>
  <si>
    <t>AUGUST</t>
  </si>
  <si>
    <t>AUTOHAUS</t>
  </si>
  <si>
    <t>POSTA</t>
  </si>
  <si>
    <t>COMPANIA DE INFORMATICA</t>
  </si>
  <si>
    <t>Alim.card sal.luna iulie 2019  si contr.</t>
  </si>
  <si>
    <t>perioada:     AUGUST  2019</t>
  </si>
  <si>
    <t>perioada:        AUGUST 2019</t>
  </si>
  <si>
    <t>GRAFICA</t>
  </si>
  <si>
    <t>CORECTIE NC</t>
  </si>
  <si>
    <t>RCS RDS</t>
  </si>
  <si>
    <t>SARAL</t>
  </si>
  <si>
    <t>DEPLSARI</t>
  </si>
  <si>
    <t>MEDIA HD</t>
  </si>
  <si>
    <t>Subtotal 20.30.03</t>
  </si>
  <si>
    <t>20.30.03</t>
  </si>
  <si>
    <t>Total 20.30.03</t>
  </si>
  <si>
    <t>CITY INSURANCE</t>
  </si>
  <si>
    <t>FELIS</t>
  </si>
  <si>
    <t>SERVICE AUTOMOBILE</t>
  </si>
  <si>
    <t>SANEX</t>
  </si>
  <si>
    <t>OMV</t>
  </si>
  <si>
    <t>Subtotal 71.01.02</t>
  </si>
  <si>
    <t>71.01.02</t>
  </si>
  <si>
    <t>IT COMUNICATII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</si>
</sst>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0" fontId="2" fillId="0" borderId="0" xfId="0" applyFont="1"/>
    <xf numFmtId="0" fontId="0" fillId="0" borderId="6" xfId="0" applyBorder="1"/>
    <xf numFmtId="0" fontId="2" fillId="0" borderId="1" xfId="0" applyFont="1" applyBorder="1"/>
    <xf numFmtId="0" fontId="2" fillId="0" borderId="2" xfId="0" applyFont="1" applyBorder="1"/>
    <xf numFmtId="0" fontId="1" fillId="0" borderId="6" xfId="0" applyFont="1" applyBorder="1"/>
    <xf numFmtId="0" fontId="2" fillId="0" borderId="6" xfId="0" applyFont="1" applyBorder="1"/>
    <xf numFmtId="0" fontId="4" fillId="0" borderId="1" xfId="0" applyFont="1" applyBorder="1"/>
    <xf numFmtId="0" fontId="3" fillId="0" borderId="3" xfId="0" applyFont="1" applyBorder="1"/>
    <xf numFmtId="0" fontId="4" fillId="0" borderId="8" xfId="0" applyFont="1" applyBorder="1"/>
    <xf numFmtId="0" fontId="3" fillId="0" borderId="8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2" fontId="0" fillId="0" borderId="6" xfId="0" applyNumberFormat="1" applyBorder="1"/>
    <xf numFmtId="0" fontId="1" fillId="0" borderId="10" xfId="0" applyFont="1" applyBorder="1"/>
    <xf numFmtId="0" fontId="1" fillId="0" borderId="15" xfId="0" applyFont="1" applyBorder="1"/>
    <xf numFmtId="0" fontId="0" fillId="0" borderId="9" xfId="0" applyBorder="1"/>
    <xf numFmtId="0" fontId="1" fillId="0" borderId="11" xfId="0" applyFont="1" applyBorder="1"/>
    <xf numFmtId="0" fontId="1" fillId="0" borderId="2" xfId="0" applyFont="1" applyBorder="1"/>
    <xf numFmtId="0" fontId="2" fillId="0" borderId="4" xfId="0" applyFont="1" applyBorder="1"/>
    <xf numFmtId="2" fontId="0" fillId="0" borderId="2" xfId="0" applyNumberFormat="1" applyBorder="1"/>
    <xf numFmtId="0" fontId="3" fillId="0" borderId="6" xfId="0" applyFont="1" applyBorder="1"/>
    <xf numFmtId="0" fontId="4" fillId="0" borderId="6" xfId="0" applyFont="1" applyBorder="1"/>
    <xf numFmtId="0" fontId="4" fillId="0" borderId="10" xfId="0" applyFont="1" applyBorder="1"/>
    <xf numFmtId="0" fontId="1" fillId="0" borderId="14" xfId="0" applyFont="1" applyBorder="1"/>
    <xf numFmtId="0" fontId="3" fillId="0" borderId="17" xfId="0" applyFont="1" applyBorder="1"/>
    <xf numFmtId="0" fontId="0" fillId="0" borderId="4" xfId="0" applyBorder="1"/>
    <xf numFmtId="0" fontId="1" fillId="0" borderId="4" xfId="0" applyFont="1" applyBorder="1"/>
    <xf numFmtId="0" fontId="0" fillId="0" borderId="18" xfId="0" applyBorder="1"/>
    <xf numFmtId="0" fontId="0" fillId="0" borderId="10" xfId="0" applyBorder="1"/>
    <xf numFmtId="0" fontId="1" fillId="0" borderId="18" xfId="0" applyFont="1" applyBorder="1"/>
    <xf numFmtId="0" fontId="4" fillId="0" borderId="2" xfId="0" applyFont="1" applyBorder="1"/>
    <xf numFmtId="0" fontId="3" fillId="0" borderId="2" xfId="0" applyFont="1" applyBorder="1"/>
    <xf numFmtId="0" fontId="3" fillId="0" borderId="1" xfId="0" applyFont="1" applyBorder="1"/>
    <xf numFmtId="0" fontId="1" fillId="0" borderId="19" xfId="0" applyFont="1" applyBorder="1"/>
    <xf numFmtId="0" fontId="2" fillId="0" borderId="5" xfId="0" applyFont="1" applyBorder="1"/>
    <xf numFmtId="0" fontId="0" fillId="0" borderId="20" xfId="0" applyBorder="1"/>
    <xf numFmtId="0" fontId="4" fillId="0" borderId="11" xfId="0" applyFont="1" applyBorder="1"/>
    <xf numFmtId="0" fontId="0" fillId="0" borderId="21" xfId="0" applyBorder="1"/>
    <xf numFmtId="0" fontId="1" fillId="0" borderId="22" xfId="0" applyFont="1" applyBorder="1"/>
    <xf numFmtId="0" fontId="4" fillId="0" borderId="9" xfId="0" applyFont="1" applyBorder="1"/>
    <xf numFmtId="0" fontId="2" fillId="0" borderId="10" xfId="0" applyFont="1" applyBorder="1"/>
    <xf numFmtId="0" fontId="3" fillId="0" borderId="7" xfId="0" applyFont="1" applyBorder="1"/>
    <xf numFmtId="0" fontId="4" fillId="0" borderId="3" xfId="0" applyFont="1" applyBorder="1"/>
    <xf numFmtId="2" fontId="2" fillId="0" borderId="1" xfId="0" applyNumberFormat="1" applyFont="1" applyBorder="1"/>
    <xf numFmtId="2" fontId="2" fillId="0" borderId="6" xfId="0" applyNumberFormat="1" applyFont="1" applyBorder="1"/>
    <xf numFmtId="0" fontId="4" fillId="0" borderId="16" xfId="0" applyFont="1" applyBorder="1"/>
    <xf numFmtId="0" fontId="4" fillId="0" borderId="5" xfId="0" applyFont="1" applyBorder="1"/>
    <xf numFmtId="0" fontId="4" fillId="0" borderId="7" xfId="0" applyFont="1" applyBorder="1"/>
    <xf numFmtId="0" fontId="4" fillId="0" borderId="17" xfId="0" applyFont="1" applyBorder="1"/>
    <xf numFmtId="0" fontId="1" fillId="0" borderId="5" xfId="0" applyFont="1" applyBorder="1"/>
    <xf numFmtId="0" fontId="2" fillId="0" borderId="24" xfId="0" applyFont="1" applyBorder="1"/>
    <xf numFmtId="0" fontId="2" fillId="0" borderId="25" xfId="0" applyFont="1" applyBorder="1"/>
    <xf numFmtId="0" fontId="0" fillId="0" borderId="26" xfId="0" applyBorder="1"/>
    <xf numFmtId="0" fontId="0" fillId="0" borderId="25" xfId="0" applyBorder="1"/>
    <xf numFmtId="0" fontId="0" fillId="0" borderId="15" xfId="0" applyBorder="1"/>
    <xf numFmtId="0" fontId="0" fillId="0" borderId="24" xfId="0" applyBorder="1"/>
    <xf numFmtId="0" fontId="3" fillId="0" borderId="25" xfId="0" applyFont="1" applyBorder="1"/>
    <xf numFmtId="0" fontId="3" fillId="0" borderId="15" xfId="0" applyFont="1" applyBorder="1"/>
    <xf numFmtId="0" fontId="3" fillId="0" borderId="26" xfId="0" applyFont="1" applyBorder="1"/>
    <xf numFmtId="0" fontId="4" fillId="0" borderId="15" xfId="0" applyFont="1" applyBorder="1"/>
    <xf numFmtId="0" fontId="2" fillId="0" borderId="29" xfId="0" applyFont="1" applyBorder="1"/>
    <xf numFmtId="0" fontId="2" fillId="0" borderId="30" xfId="0" applyFont="1" applyBorder="1"/>
    <xf numFmtId="0" fontId="1" fillId="0" borderId="9" xfId="0" applyFont="1" applyBorder="1"/>
    <xf numFmtId="0" fontId="0" fillId="0" borderId="32" xfId="0" applyBorder="1"/>
    <xf numFmtId="0" fontId="3" fillId="0" borderId="29" xfId="0" applyFont="1" applyBorder="1"/>
    <xf numFmtId="0" fontId="3" fillId="0" borderId="30" xfId="0" applyFont="1" applyBorder="1"/>
    <xf numFmtId="0" fontId="4" fillId="0" borderId="28" xfId="0" applyFont="1" applyBorder="1"/>
    <xf numFmtId="0" fontId="3" fillId="0" borderId="31" xfId="0" applyFont="1" applyBorder="1"/>
    <xf numFmtId="0" fontId="4" fillId="0" borderId="30" xfId="0" applyFont="1" applyBorder="1"/>
    <xf numFmtId="0" fontId="2" fillId="0" borderId="33" xfId="0" applyFont="1" applyBorder="1"/>
    <xf numFmtId="0" fontId="0" fillId="0" borderId="33" xfId="0" applyBorder="1"/>
    <xf numFmtId="0" fontId="0" fillId="0" borderId="30" xfId="0" applyBorder="1"/>
    <xf numFmtId="0" fontId="1" fillId="0" borderId="34" xfId="0" applyFont="1" applyBorder="1"/>
    <xf numFmtId="0" fontId="3" fillId="0" borderId="34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8" xfId="0" applyFont="1" applyBorder="1"/>
    <xf numFmtId="0" fontId="2" fillId="0" borderId="34" xfId="0" applyFont="1" applyBorder="1"/>
    <xf numFmtId="0" fontId="1" fillId="0" borderId="8" xfId="0" applyFont="1" applyBorder="1"/>
    <xf numFmtId="0" fontId="1" fillId="0" borderId="17" xfId="0" applyFont="1" applyBorder="1"/>
    <xf numFmtId="0" fontId="2" fillId="0" borderId="7" xfId="0" applyFont="1" applyBorder="1"/>
    <xf numFmtId="0" fontId="0" fillId="0" borderId="35" xfId="0" applyBorder="1"/>
    <xf numFmtId="0" fontId="2" fillId="0" borderId="22" xfId="0" applyFont="1" applyBorder="1"/>
    <xf numFmtId="0" fontId="1" fillId="0" borderId="36" xfId="0" applyFont="1" applyBorder="1"/>
    <xf numFmtId="0" fontId="1" fillId="0" borderId="26" xfId="0" applyFont="1" applyBorder="1" applyAlignment="1">
      <alignment horizontal="center"/>
    </xf>
    <xf numFmtId="0" fontId="4" fillId="0" borderId="36" xfId="0" applyFont="1" applyBorder="1"/>
    <xf numFmtId="0" fontId="1" fillId="0" borderId="24" xfId="0" applyFont="1" applyBorder="1"/>
    <xf numFmtId="0" fontId="1" fillId="0" borderId="31" xfId="0" applyFont="1" applyBorder="1" applyAlignment="1">
      <alignment horizontal="center"/>
    </xf>
    <xf numFmtId="0" fontId="1" fillId="0" borderId="32" xfId="0" applyFont="1" applyBorder="1"/>
    <xf numFmtId="2" fontId="1" fillId="0" borderId="2" xfId="0" applyNumberFormat="1" applyFont="1" applyBorder="1"/>
    <xf numFmtId="0" fontId="0" fillId="0" borderId="23" xfId="0" applyBorder="1"/>
    <xf numFmtId="0" fontId="5" fillId="0" borderId="11" xfId="0" applyFont="1" applyBorder="1"/>
    <xf numFmtId="0" fontId="4" fillId="0" borderId="34" xfId="0" applyFont="1" applyBorder="1"/>
    <xf numFmtId="0" fontId="2" fillId="0" borderId="37" xfId="0" applyFont="1" applyBorder="1"/>
    <xf numFmtId="2" fontId="5" fillId="0" borderId="11" xfId="0" applyNumberFormat="1" applyFont="1" applyBorder="1"/>
    <xf numFmtId="0" fontId="1" fillId="0" borderId="7" xfId="0" applyFont="1" applyBorder="1"/>
    <xf numFmtId="0" fontId="2" fillId="0" borderId="38" xfId="0" applyFont="1" applyBorder="1"/>
    <xf numFmtId="2" fontId="1" fillId="0" borderId="6" xfId="0" applyNumberFormat="1" applyFont="1" applyBorder="1"/>
    <xf numFmtId="0" fontId="2" fillId="0" borderId="3" xfId="0" applyFont="1" applyBorder="1"/>
    <xf numFmtId="0" fontId="0" fillId="0" borderId="38" xfId="0" applyBorder="1"/>
    <xf numFmtId="0" fontId="2" fillId="0" borderId="17" xfId="0" applyFont="1" applyBorder="1"/>
    <xf numFmtId="0" fontId="4" fillId="0" borderId="18" xfId="0" applyFont="1" applyBorder="1"/>
    <xf numFmtId="0" fontId="3" fillId="0" borderId="24" xfId="0" applyFont="1" applyBorder="1"/>
    <xf numFmtId="0" fontId="2" fillId="0" borderId="18" xfId="0" applyFont="1" applyBorder="1"/>
    <xf numFmtId="0" fontId="0" fillId="0" borderId="34" xfId="0" applyBorder="1"/>
    <xf numFmtId="0" fontId="0" fillId="0" borderId="8" xfId="0" applyBorder="1"/>
    <xf numFmtId="0" fontId="0" fillId="0" borderId="17" xfId="0" applyBorder="1"/>
    <xf numFmtId="2" fontId="3" fillId="0" borderId="24" xfId="0" applyNumberFormat="1" applyFont="1" applyBorder="1"/>
    <xf numFmtId="2" fontId="3" fillId="0" borderId="25" xfId="0" applyNumberFormat="1" applyFont="1" applyBorder="1"/>
    <xf numFmtId="2" fontId="3" fillId="0" borderId="15" xfId="0" applyNumberFormat="1" applyFont="1" applyBorder="1"/>
    <xf numFmtId="0" fontId="4" fillId="0" borderId="27" xfId="0" applyFont="1" applyBorder="1"/>
    <xf numFmtId="2" fontId="4" fillId="0" borderId="11" xfId="0" applyNumberFormat="1" applyFont="1" applyBorder="1"/>
    <xf numFmtId="2" fontId="4" fillId="0" borderId="1" xfId="0" applyNumberFormat="1" applyFont="1" applyBorder="1"/>
    <xf numFmtId="0" fontId="2" fillId="0" borderId="32" xfId="0" applyFont="1" applyBorder="1"/>
    <xf numFmtId="2" fontId="3" fillId="0" borderId="23" xfId="0" applyNumberFormat="1" applyFont="1" applyBorder="1"/>
    <xf numFmtId="0" fontId="0" fillId="0" borderId="39" xfId="0" applyBorder="1"/>
    <xf numFmtId="2" fontId="4" fillId="0" borderId="2" xfId="0" applyNumberFormat="1" applyFont="1" applyBorder="1"/>
    <xf numFmtId="0" fontId="2" fillId="0" borderId="1" xfId="0" applyFont="1" applyBorder="1" applyAlignment="1">
      <alignment horizontal="right"/>
    </xf>
    <xf numFmtId="2" fontId="3" fillId="0" borderId="1" xfId="0" applyNumberFormat="1" applyFont="1" applyBorder="1"/>
    <xf numFmtId="0" fontId="2" fillId="0" borderId="15" xfId="0" applyFont="1" applyBorder="1"/>
    <xf numFmtId="2" fontId="0" fillId="0" borderId="1" xfId="0" applyNumberFormat="1" applyBorder="1"/>
    <xf numFmtId="0" fontId="1" fillId="0" borderId="28" xfId="0" applyFont="1" applyBorder="1"/>
    <xf numFmtId="0" fontId="2" fillId="0" borderId="40" xfId="0" applyFont="1" applyBorder="1"/>
    <xf numFmtId="0" fontId="2" fillId="0" borderId="41" xfId="0" applyFont="1" applyBorder="1"/>
    <xf numFmtId="0" fontId="0" fillId="0" borderId="27" xfId="0" applyBorder="1"/>
    <xf numFmtId="0" fontId="4" fillId="0" borderId="4" xfId="0" applyFont="1" applyBorder="1"/>
    <xf numFmtId="0" fontId="0" fillId="0" borderId="4" xfId="0" applyFill="1" applyBorder="1"/>
    <xf numFmtId="0" fontId="0" fillId="0" borderId="23" xfId="0" applyFill="1" applyBorder="1"/>
    <xf numFmtId="0" fontId="0" fillId="0" borderId="43" xfId="0" applyBorder="1"/>
    <xf numFmtId="0" fontId="1" fillId="0" borderId="44" xfId="0" applyFont="1" applyBorder="1"/>
    <xf numFmtId="0" fontId="0" fillId="0" borderId="45" xfId="0" applyBorder="1"/>
    <xf numFmtId="2" fontId="4" fillId="2" borderId="11" xfId="0" applyNumberFormat="1" applyFont="1" applyFill="1" applyBorder="1"/>
    <xf numFmtId="0" fontId="4" fillId="2" borderId="11" xfId="0" applyFont="1" applyFill="1" applyBorder="1"/>
    <xf numFmtId="0" fontId="4" fillId="2" borderId="14" xfId="0" applyFont="1" applyFill="1" applyBorder="1"/>
    <xf numFmtId="2" fontId="4" fillId="2" borderId="43" xfId="0" applyNumberFormat="1" applyFont="1" applyFill="1" applyBorder="1"/>
    <xf numFmtId="0" fontId="4" fillId="2" borderId="42" xfId="0" applyFont="1" applyFill="1" applyBorder="1"/>
    <xf numFmtId="0" fontId="4" fillId="2" borderId="36" xfId="0" applyFont="1" applyFill="1" applyBorder="1"/>
    <xf numFmtId="0" fontId="4" fillId="2" borderId="18" xfId="0" applyFont="1" applyFill="1" applyBorder="1"/>
    <xf numFmtId="2" fontId="1" fillId="2" borderId="12" xfId="0" applyNumberFormat="1" applyFont="1" applyFill="1" applyBorder="1"/>
    <xf numFmtId="0" fontId="3" fillId="0" borderId="4" xfId="0" applyFont="1" applyFill="1" applyBorder="1"/>
    <xf numFmtId="2" fontId="5" fillId="2" borderId="11" xfId="0" applyNumberFormat="1" applyFont="1" applyFill="1" applyBorder="1"/>
    <xf numFmtId="0" fontId="0" fillId="0" borderId="19" xfId="0" applyFill="1" applyBorder="1"/>
    <xf numFmtId="0" fontId="2" fillId="0" borderId="4" xfId="0" applyFont="1" applyFill="1" applyBorder="1"/>
    <xf numFmtId="2" fontId="0" fillId="0" borderId="4" xfId="0" applyNumberFormat="1" applyBorder="1"/>
    <xf numFmtId="2" fontId="0" fillId="0" borderId="14" xfId="0" applyNumberFormat="1" applyBorder="1"/>
    <xf numFmtId="2" fontId="4" fillId="0" borderId="18" xfId="0" applyNumberFormat="1" applyFont="1" applyBorder="1"/>
    <xf numFmtId="0" fontId="7" fillId="0" borderId="1" xfId="0" applyFont="1" applyBorder="1"/>
    <xf numFmtId="0" fontId="7" fillId="0" borderId="25" xfId="0" applyFont="1" applyBorder="1"/>
    <xf numFmtId="0" fontId="4" fillId="0" borderId="14" xfId="0" applyFont="1" applyBorder="1"/>
    <xf numFmtId="2" fontId="3" fillId="0" borderId="23" xfId="0" applyNumberFormat="1" applyFont="1" applyFill="1" applyBorder="1"/>
    <xf numFmtId="0" fontId="2" fillId="0" borderId="32" xfId="0" applyFont="1" applyFill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2" fontId="4" fillId="2" borderId="11" xfId="1" applyNumberFormat="1" applyFont="1" applyFill="1" applyBorder="1"/>
    <xf numFmtId="0" fontId="4" fillId="2" borderId="1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opLeftCell="A45" workbookViewId="0">
      <selection activeCell="D93" sqref="D93"/>
    </sheetView>
  </sheetViews>
  <sheetFormatPr defaultRowHeight="12.75"/>
  <cols>
    <col min="1" max="1" width="19.85546875" customWidth="1"/>
    <col min="2" max="2" width="15.28515625" customWidth="1"/>
    <col min="3" max="3" width="11.5703125" customWidth="1"/>
    <col min="4" max="4" width="11.85546875" customWidth="1"/>
    <col min="5" max="5" width="31.42578125" customWidth="1"/>
  </cols>
  <sheetData>
    <row r="1" spans="1:5">
      <c r="A1" s="7" t="s">
        <v>0</v>
      </c>
    </row>
    <row r="3" spans="1:5">
      <c r="A3" t="s">
        <v>13</v>
      </c>
    </row>
    <row r="4" spans="1:5">
      <c r="A4" t="s">
        <v>14</v>
      </c>
    </row>
    <row r="5" spans="1:5">
      <c r="A5" s="8" t="s">
        <v>46</v>
      </c>
    </row>
    <row r="6" spans="1:5">
      <c r="A6" s="8" t="s">
        <v>26</v>
      </c>
    </row>
    <row r="9" spans="1:5">
      <c r="C9" s="165" t="s">
        <v>131</v>
      </c>
      <c r="D9" s="165"/>
      <c r="E9" s="165"/>
    </row>
    <row r="11" spans="1:5" s="1" customFormat="1">
      <c r="A11" s="2" t="s">
        <v>2</v>
      </c>
      <c r="B11" s="2" t="s">
        <v>3</v>
      </c>
      <c r="C11" s="2" t="s">
        <v>4</v>
      </c>
      <c r="D11" s="2" t="s">
        <v>5</v>
      </c>
      <c r="E11" s="2" t="s">
        <v>6</v>
      </c>
    </row>
    <row r="12" spans="1:5">
      <c r="A12" s="10" t="s">
        <v>27</v>
      </c>
      <c r="B12" s="4" t="s">
        <v>132</v>
      </c>
      <c r="C12" s="3"/>
      <c r="D12" s="3"/>
      <c r="E12" s="3"/>
    </row>
    <row r="13" spans="1:5">
      <c r="A13" s="13"/>
      <c r="B13" s="12"/>
      <c r="C13" s="9"/>
      <c r="D13" s="9"/>
      <c r="E13" s="3"/>
    </row>
    <row r="14" spans="1:5">
      <c r="A14" s="13"/>
      <c r="B14" s="12"/>
      <c r="C14" s="9"/>
      <c r="D14" s="9"/>
      <c r="E14" s="3"/>
    </row>
    <row r="15" spans="1:5" ht="13.5" thickBot="1">
      <c r="A15" s="12" t="s">
        <v>44</v>
      </c>
      <c r="B15" s="9"/>
      <c r="C15" s="9"/>
      <c r="D15" s="22"/>
      <c r="E15" s="13"/>
    </row>
    <row r="16" spans="1:5" ht="13.5" thickBot="1">
      <c r="A16" s="23" t="s">
        <v>45</v>
      </c>
      <c r="B16" s="18"/>
      <c r="C16" s="18"/>
      <c r="D16" s="3"/>
      <c r="E16" s="21"/>
    </row>
    <row r="17" spans="1:5">
      <c r="A17" s="40" t="s">
        <v>28</v>
      </c>
      <c r="B17" s="5"/>
      <c r="C17" s="3">
        <v>2</v>
      </c>
      <c r="D17" s="42">
        <v>-48.79</v>
      </c>
      <c r="E17" s="10" t="str">
        <f>E18</f>
        <v>RECUPERARE CHELTUIELI</v>
      </c>
    </row>
    <row r="18" spans="1:5">
      <c r="A18" s="4"/>
      <c r="B18" s="3"/>
      <c r="C18" s="3">
        <v>2</v>
      </c>
      <c r="D18" s="42">
        <v>-85.88</v>
      </c>
      <c r="E18" s="10" t="s">
        <v>123</v>
      </c>
    </row>
    <row r="19" spans="1:5">
      <c r="A19" s="4"/>
      <c r="B19" s="3"/>
      <c r="C19" s="3">
        <v>7</v>
      </c>
      <c r="D19" s="42">
        <v>-749.61</v>
      </c>
      <c r="E19" s="10" t="s">
        <v>123</v>
      </c>
    </row>
    <row r="20" spans="1:5" ht="13.5" customHeight="1">
      <c r="A20" s="4"/>
      <c r="B20" s="4" t="str">
        <f>B12</f>
        <v>AUGUST</v>
      </c>
      <c r="C20" s="3">
        <v>20</v>
      </c>
      <c r="D20" s="42">
        <v>3924.15</v>
      </c>
      <c r="E20" s="10" t="s">
        <v>117</v>
      </c>
    </row>
    <row r="21" spans="1:5" ht="13.5" customHeight="1">
      <c r="A21" s="4"/>
      <c r="B21" s="10"/>
      <c r="C21" s="3">
        <v>30</v>
      </c>
      <c r="D21" s="42">
        <v>-17.61</v>
      </c>
      <c r="E21" s="10" t="str">
        <f>E18</f>
        <v>RECUPERARE CHELTUIELI</v>
      </c>
    </row>
    <row r="22" spans="1:5">
      <c r="A22" s="4" t="s">
        <v>29</v>
      </c>
      <c r="B22" s="3"/>
      <c r="C22" s="140">
        <v>30</v>
      </c>
      <c r="D22" s="153">
        <v>96.91</v>
      </c>
      <c r="E22" t="str">
        <f>E21</f>
        <v>RECUPERARE CHELTUIELI</v>
      </c>
    </row>
    <row r="23" spans="1:5">
      <c r="A23" s="4"/>
      <c r="B23" s="3"/>
      <c r="C23" s="3">
        <v>20</v>
      </c>
      <c r="D23" s="42">
        <v>-1295.06</v>
      </c>
      <c r="E23" t="str">
        <f>E22</f>
        <v>RECUPERARE CHELTUIELI</v>
      </c>
    </row>
    <row r="24" spans="1:5">
      <c r="A24" s="4"/>
      <c r="B24" s="3"/>
      <c r="C24" s="3"/>
      <c r="D24" s="42"/>
      <c r="E24" s="3"/>
    </row>
    <row r="25" spans="1:5">
      <c r="A25" s="92"/>
      <c r="B25" s="3"/>
      <c r="C25" s="3"/>
      <c r="D25" s="42"/>
      <c r="E25" s="10"/>
    </row>
    <row r="26" spans="1:5">
      <c r="A26" s="93"/>
      <c r="B26" s="9"/>
      <c r="C26" s="9"/>
      <c r="D26" s="30"/>
      <c r="E26" s="129"/>
    </row>
    <row r="27" spans="1:5">
      <c r="A27" s="4"/>
      <c r="B27" s="3"/>
      <c r="C27" s="3"/>
      <c r="D27" s="42"/>
      <c r="E27" s="10"/>
    </row>
    <row r="28" spans="1:5" ht="13.5" thickBot="1">
      <c r="A28" s="12"/>
      <c r="B28" s="9"/>
      <c r="C28" s="9"/>
      <c r="D28" s="9"/>
      <c r="E28" s="9"/>
    </row>
    <row r="29" spans="1:5" ht="13.5" thickBot="1">
      <c r="A29" s="23" t="s">
        <v>30</v>
      </c>
      <c r="B29" s="37"/>
      <c r="C29" s="38"/>
      <c r="D29" s="154">
        <f>D17+D18+D19+D20+D21+D22+D23+D24+D25+D26+D27+D28</f>
        <v>1824.1099999999997</v>
      </c>
      <c r="E29" s="21"/>
    </row>
    <row r="30" spans="1:5">
      <c r="A30" s="41" t="s">
        <v>31</v>
      </c>
      <c r="B30" s="5"/>
      <c r="C30" s="5">
        <v>2</v>
      </c>
      <c r="D30" s="11">
        <v>-20.77</v>
      </c>
      <c r="E30" s="10" t="s">
        <v>123</v>
      </c>
    </row>
    <row r="31" spans="1:5">
      <c r="A31" s="10"/>
      <c r="B31" s="3"/>
      <c r="C31" s="3">
        <v>2</v>
      </c>
      <c r="D31" s="10">
        <v>-20.77</v>
      </c>
      <c r="E31" s="10" t="s">
        <v>123</v>
      </c>
    </row>
    <row r="32" spans="1:5">
      <c r="A32" s="4" t="s">
        <v>32</v>
      </c>
      <c r="B32" s="4" t="str">
        <f>B20</f>
        <v>AUGUST</v>
      </c>
      <c r="C32" s="3">
        <v>7</v>
      </c>
      <c r="D32" s="10">
        <v>218.98</v>
      </c>
      <c r="E32" s="10" t="s">
        <v>116</v>
      </c>
    </row>
    <row r="33" spans="1:5">
      <c r="A33" s="4"/>
      <c r="B33" s="4"/>
      <c r="C33" s="3">
        <v>13</v>
      </c>
      <c r="D33" s="10">
        <v>94.84</v>
      </c>
      <c r="E33" s="10" t="s">
        <v>126</v>
      </c>
    </row>
    <row r="34" spans="1:5">
      <c r="A34" s="4"/>
      <c r="B34" s="4"/>
      <c r="C34" s="155">
        <v>14</v>
      </c>
      <c r="D34" s="156">
        <v>-47.42</v>
      </c>
      <c r="E34" t="str">
        <f>E31</f>
        <v>RECUPERARE CHELTUIELI</v>
      </c>
    </row>
    <row r="35" spans="1:5">
      <c r="A35" s="4"/>
      <c r="B35" s="3"/>
      <c r="C35" s="155">
        <v>14</v>
      </c>
      <c r="D35" s="156">
        <v>-103.22</v>
      </c>
      <c r="E35" t="str">
        <f>E34</f>
        <v>RECUPERARE CHELTUIELI</v>
      </c>
    </row>
    <row r="36" spans="1:5">
      <c r="A36" s="43"/>
      <c r="B36" s="35"/>
      <c r="C36" s="3">
        <v>30</v>
      </c>
      <c r="D36" s="10">
        <v>-25.39</v>
      </c>
      <c r="E36" s="10" t="s">
        <v>123</v>
      </c>
    </row>
    <row r="37" spans="1:5">
      <c r="A37" s="43"/>
      <c r="B37" s="35"/>
      <c r="C37" s="3">
        <v>30</v>
      </c>
      <c r="D37" s="10">
        <v>-16.71</v>
      </c>
      <c r="E37" s="10" t="str">
        <f>E36</f>
        <v>RECUPERARE CHELTUIELI</v>
      </c>
    </row>
    <row r="38" spans="1:5">
      <c r="A38" s="43"/>
      <c r="B38" s="35"/>
      <c r="C38" s="3"/>
      <c r="D38" s="10"/>
      <c r="E38" s="10"/>
    </row>
    <row r="39" spans="1:5" ht="13.5" thickBot="1">
      <c r="A39" s="43"/>
      <c r="B39" s="35"/>
      <c r="C39" s="3"/>
      <c r="D39" s="10"/>
      <c r="E39" s="10"/>
    </row>
    <row r="40" spans="1:5" ht="13.5" thickBot="1">
      <c r="A40" s="23" t="s">
        <v>33</v>
      </c>
      <c r="B40" s="18"/>
      <c r="C40" s="18"/>
      <c r="D40" s="145">
        <f>D30+D31+D32+D33+D34+D35+D36+D37+D38+D39</f>
        <v>79.539999999999964</v>
      </c>
      <c r="E40" s="21"/>
    </row>
    <row r="41" spans="1:5">
      <c r="A41" s="41" t="s">
        <v>66</v>
      </c>
      <c r="B41" s="5"/>
      <c r="C41" s="5">
        <v>22</v>
      </c>
      <c r="D41" s="5">
        <v>-267.05</v>
      </c>
      <c r="E41" s="10" t="s">
        <v>123</v>
      </c>
    </row>
    <row r="42" spans="1:5">
      <c r="A42" s="10" t="s">
        <v>67</v>
      </c>
      <c r="B42" s="4" t="str">
        <f>B32</f>
        <v>AUGUST</v>
      </c>
      <c r="C42" s="3"/>
      <c r="D42" s="53"/>
      <c r="E42" s="10"/>
    </row>
    <row r="43" spans="1:5" ht="13.5" thickBot="1">
      <c r="A43" s="13"/>
      <c r="B43" s="9"/>
      <c r="C43" s="9"/>
      <c r="D43" s="54"/>
      <c r="E43" s="9"/>
    </row>
    <row r="44" spans="1:5" ht="13.5" thickBot="1">
      <c r="A44" s="23" t="s">
        <v>68</v>
      </c>
      <c r="B44" s="18"/>
      <c r="C44" s="18"/>
      <c r="D44" s="145">
        <f>D41+D42+D43</f>
        <v>-267.05</v>
      </c>
      <c r="E44" s="21"/>
    </row>
    <row r="45" spans="1:5">
      <c r="A45" s="4" t="s">
        <v>80</v>
      </c>
      <c r="B45" s="5"/>
      <c r="C45" s="5"/>
      <c r="D45" s="130"/>
      <c r="E45" s="5" t="s">
        <v>124</v>
      </c>
    </row>
    <row r="46" spans="1:5">
      <c r="B46" s="3"/>
      <c r="C46" s="3"/>
      <c r="D46" s="126"/>
      <c r="E46" s="5"/>
    </row>
    <row r="47" spans="1:5">
      <c r="A47" s="4" t="s">
        <v>50</v>
      </c>
      <c r="B47" s="4" t="str">
        <f>B42</f>
        <v>AUGUST</v>
      </c>
      <c r="C47" s="3"/>
      <c r="D47" s="53"/>
      <c r="E47" s="5"/>
    </row>
    <row r="48" spans="1:5" ht="13.5" thickBot="1">
      <c r="A48" s="12"/>
      <c r="B48" s="9"/>
      <c r="C48" s="9"/>
      <c r="D48" s="111"/>
      <c r="E48" s="9"/>
    </row>
    <row r="49" spans="1:5" ht="13.5" thickBot="1">
      <c r="A49" s="23" t="s">
        <v>51</v>
      </c>
      <c r="B49" s="18"/>
      <c r="C49" s="18"/>
      <c r="D49" s="125">
        <f>D45+D46+D47</f>
        <v>0</v>
      </c>
      <c r="E49" s="21"/>
    </row>
    <row r="50" spans="1:5">
      <c r="A50" s="109" t="s">
        <v>34</v>
      </c>
      <c r="B50" s="6"/>
      <c r="C50" s="6">
        <v>8</v>
      </c>
      <c r="D50" s="15">
        <v>300</v>
      </c>
      <c r="E50" s="110" t="s">
        <v>134</v>
      </c>
    </row>
    <row r="51" spans="1:5">
      <c r="A51" s="27" t="s">
        <v>35</v>
      </c>
      <c r="B51" s="27" t="str">
        <f>B42</f>
        <v>AUGUST</v>
      </c>
      <c r="C51" s="5">
        <v>21</v>
      </c>
      <c r="D51" s="11">
        <v>50.69</v>
      </c>
      <c r="E51" s="11" t="s">
        <v>125</v>
      </c>
    </row>
    <row r="52" spans="1:5" ht="13.5" thickBot="1">
      <c r="A52" s="9"/>
      <c r="B52" s="9"/>
      <c r="C52" s="9"/>
      <c r="D52" s="54"/>
      <c r="E52" s="13"/>
    </row>
    <row r="53" spans="1:5" ht="13.5" thickBot="1">
      <c r="A53" s="23" t="s">
        <v>36</v>
      </c>
      <c r="B53" s="18"/>
      <c r="C53" s="18"/>
      <c r="D53" s="145">
        <f>D50+D51</f>
        <v>350.69</v>
      </c>
      <c r="E53" s="21"/>
    </row>
    <row r="54" spans="1:5">
      <c r="A54" s="27" t="s">
        <v>48</v>
      </c>
      <c r="B54" s="5"/>
      <c r="C54" s="5"/>
      <c r="D54" s="103"/>
      <c r="E54" s="5"/>
    </row>
    <row r="55" spans="1:5" ht="13.5" thickBot="1">
      <c r="A55" s="12" t="s">
        <v>47</v>
      </c>
      <c r="B55" s="9" t="str">
        <f>B51</f>
        <v>AUGUST</v>
      </c>
      <c r="C55" s="9"/>
      <c r="D55" s="54"/>
      <c r="E55" s="9"/>
    </row>
    <row r="56" spans="1:5" ht="13.5" thickBot="1">
      <c r="A56" s="23" t="s">
        <v>49</v>
      </c>
      <c r="B56" s="18"/>
      <c r="C56" s="18"/>
      <c r="D56" s="108"/>
      <c r="E56" s="21"/>
    </row>
    <row r="57" spans="1:5">
      <c r="A57" s="40" t="s">
        <v>61</v>
      </c>
      <c r="B57" s="27" t="str">
        <f>B51</f>
        <v>AUGUST</v>
      </c>
      <c r="C57" s="5"/>
      <c r="D57" s="11"/>
      <c r="E57" s="11"/>
    </row>
    <row r="58" spans="1:5" ht="13.5" thickBot="1">
      <c r="A58" s="12" t="s">
        <v>62</v>
      </c>
      <c r="B58" s="9"/>
      <c r="C58" s="9"/>
      <c r="D58" s="13"/>
      <c r="E58" s="9"/>
    </row>
    <row r="59" spans="1:5" ht="13.5" thickBot="1">
      <c r="A59" s="23" t="s">
        <v>63</v>
      </c>
      <c r="B59" s="18"/>
      <c r="C59" s="18"/>
      <c r="D59" s="146"/>
      <c r="E59" s="21"/>
    </row>
    <row r="60" spans="1:5">
      <c r="A60" s="43" t="s">
        <v>37</v>
      </c>
      <c r="B60" s="35"/>
      <c r="C60" s="35">
        <v>8</v>
      </c>
      <c r="D60" s="28">
        <v>475.21</v>
      </c>
      <c r="E60" s="44" t="s">
        <v>133</v>
      </c>
    </row>
    <row r="61" spans="1:5">
      <c r="A61" s="4" t="s">
        <v>64</v>
      </c>
      <c r="B61" s="4" t="str">
        <f>B57</f>
        <v>AUGUST</v>
      </c>
      <c r="C61" s="3">
        <v>29</v>
      </c>
      <c r="D61" s="4">
        <v>1161.44</v>
      </c>
      <c r="E61" s="3" t="str">
        <f>E60</f>
        <v>AUTOHAUS</v>
      </c>
    </row>
    <row r="62" spans="1:5" ht="13.5" thickBot="1">
      <c r="A62" s="12"/>
      <c r="B62" s="9"/>
      <c r="C62" s="9"/>
      <c r="D62" s="12"/>
      <c r="E62" s="9"/>
    </row>
    <row r="63" spans="1:5" ht="13.5" thickBot="1">
      <c r="A63" s="23" t="s">
        <v>65</v>
      </c>
      <c r="B63" s="18"/>
      <c r="C63" s="18"/>
      <c r="D63" s="105">
        <f>D60+D61+D62</f>
        <v>1636.65</v>
      </c>
      <c r="E63" s="21"/>
    </row>
    <row r="64" spans="1:5">
      <c r="A64" s="40" t="s">
        <v>98</v>
      </c>
      <c r="B64" s="5"/>
      <c r="C64" s="5"/>
      <c r="D64" s="11"/>
      <c r="E64" s="11"/>
    </row>
    <row r="65" spans="1:5">
      <c r="A65" s="4" t="s">
        <v>99</v>
      </c>
      <c r="B65" s="4" t="str">
        <f>B61</f>
        <v>AUGUST</v>
      </c>
      <c r="C65" s="3"/>
      <c r="D65" s="53"/>
      <c r="E65" s="10"/>
    </row>
    <row r="66" spans="1:5" ht="13.5" thickBot="1">
      <c r="A66" s="12"/>
      <c r="B66" s="9"/>
      <c r="C66" s="9"/>
      <c r="D66" s="13"/>
      <c r="E66" s="13"/>
    </row>
    <row r="67" spans="1:5" ht="13.5" thickBot="1">
      <c r="A67" s="23" t="s">
        <v>100</v>
      </c>
      <c r="B67" s="18"/>
      <c r="C67" s="18"/>
      <c r="D67" s="125"/>
      <c r="E67" s="21"/>
    </row>
    <row r="68" spans="1:5">
      <c r="A68" s="57" t="s">
        <v>38</v>
      </c>
      <c r="B68" s="6"/>
      <c r="C68" s="6">
        <v>22</v>
      </c>
      <c r="D68" s="112">
        <v>167.79</v>
      </c>
      <c r="E68" s="113" t="s">
        <v>135</v>
      </c>
    </row>
    <row r="69" spans="1:5">
      <c r="A69" s="11"/>
      <c r="B69" s="27" t="str">
        <f>B61</f>
        <v>AUGUST</v>
      </c>
      <c r="C69" s="5"/>
      <c r="D69" s="11"/>
      <c r="E69" s="11"/>
    </row>
    <row r="70" spans="1:5" ht="13.5" thickBot="1">
      <c r="A70" s="12" t="s">
        <v>39</v>
      </c>
      <c r="B70" s="9"/>
      <c r="C70" s="9"/>
      <c r="D70" s="13"/>
      <c r="E70" s="13"/>
    </row>
    <row r="71" spans="1:5" ht="13.5" thickBot="1">
      <c r="A71" s="23" t="s">
        <v>40</v>
      </c>
      <c r="B71" s="18"/>
      <c r="C71" s="18"/>
      <c r="D71" s="147">
        <f>D68+D69+D70</f>
        <v>167.79</v>
      </c>
      <c r="E71" s="20"/>
    </row>
    <row r="72" spans="1:5">
      <c r="A72" s="57" t="s">
        <v>95</v>
      </c>
      <c r="B72" s="6"/>
      <c r="C72" s="6"/>
      <c r="D72" s="112"/>
      <c r="E72" s="113"/>
    </row>
    <row r="73" spans="1:5">
      <c r="A73" s="11"/>
      <c r="B73" s="27" t="str">
        <f>B65</f>
        <v>AUGUST</v>
      </c>
      <c r="C73" s="5"/>
      <c r="D73" s="11"/>
      <c r="E73" s="11"/>
    </row>
    <row r="74" spans="1:5" ht="13.5" thickBot="1">
      <c r="A74" s="12" t="s">
        <v>96</v>
      </c>
      <c r="B74" s="9"/>
      <c r="C74" s="9"/>
      <c r="D74" s="13"/>
      <c r="E74" s="13"/>
    </row>
    <row r="75" spans="1:5" ht="13.5" thickBot="1">
      <c r="A75" s="23" t="s">
        <v>40</v>
      </c>
      <c r="B75" s="18"/>
      <c r="C75" s="18"/>
      <c r="D75" s="147">
        <f>D72+D73+D74</f>
        <v>0</v>
      </c>
      <c r="E75" s="20"/>
    </row>
    <row r="76" spans="1:5">
      <c r="A76" s="4" t="s">
        <v>42</v>
      </c>
      <c r="B76" s="3"/>
      <c r="C76" s="3">
        <v>23</v>
      </c>
      <c r="D76" s="10">
        <v>4000</v>
      </c>
      <c r="E76" s="10" t="s">
        <v>120</v>
      </c>
    </row>
    <row r="77" spans="1:5">
      <c r="A77" s="4"/>
      <c r="B77" s="3"/>
      <c r="C77" s="3">
        <v>29</v>
      </c>
      <c r="D77" s="131">
        <v>-129.5</v>
      </c>
      <c r="E77" s="10" t="s">
        <v>109</v>
      </c>
    </row>
    <row r="78" spans="1:5">
      <c r="A78" s="4"/>
      <c r="B78" s="3"/>
      <c r="C78" s="3">
        <v>29</v>
      </c>
      <c r="D78" s="10">
        <v>405.06</v>
      </c>
      <c r="E78" s="10" t="s">
        <v>133</v>
      </c>
    </row>
    <row r="79" spans="1:5">
      <c r="A79" s="4"/>
      <c r="B79" s="3"/>
      <c r="C79" s="3"/>
      <c r="D79" s="10"/>
      <c r="E79" s="10"/>
    </row>
    <row r="80" spans="1:5">
      <c r="A80" s="4"/>
      <c r="B80" s="3"/>
      <c r="C80" s="3"/>
      <c r="D80" s="10"/>
      <c r="E80" s="10"/>
    </row>
    <row r="81" spans="1:5">
      <c r="A81" s="4"/>
      <c r="B81" s="3"/>
      <c r="C81" s="3"/>
      <c r="D81" s="10"/>
      <c r="E81" s="11"/>
    </row>
    <row r="82" spans="1:5">
      <c r="A82" s="4"/>
      <c r="B82" s="3"/>
      <c r="C82" s="3"/>
      <c r="D82" s="10"/>
      <c r="E82" s="10"/>
    </row>
    <row r="83" spans="1:5" ht="13.5" thickBot="1">
      <c r="A83" s="143" t="s">
        <v>43</v>
      </c>
      <c r="B83" s="144"/>
      <c r="C83" s="142"/>
      <c r="D83" s="148">
        <f>D76+D77+D78</f>
        <v>4275.5600000000004</v>
      </c>
      <c r="E83" s="47"/>
    </row>
    <row r="84" spans="1:5">
      <c r="A84" s="40" t="s">
        <v>52</v>
      </c>
      <c r="B84" s="5"/>
      <c r="C84" s="5"/>
      <c r="D84" s="29"/>
      <c r="E84" s="11"/>
    </row>
    <row r="85" spans="1:5">
      <c r="A85" s="10"/>
      <c r="B85" s="4" t="str">
        <f>B73</f>
        <v>AUGUST</v>
      </c>
      <c r="C85" s="3"/>
      <c r="D85" s="3"/>
      <c r="E85" s="3"/>
    </row>
    <row r="86" spans="1:5" ht="13.5" thickBot="1">
      <c r="A86" s="12" t="s">
        <v>53</v>
      </c>
      <c r="B86" s="9"/>
      <c r="C86" s="9"/>
      <c r="D86" s="9"/>
      <c r="E86" s="9"/>
    </row>
    <row r="87" spans="1:5" ht="13.5" thickBot="1">
      <c r="A87" s="23" t="s">
        <v>54</v>
      </c>
      <c r="B87" s="18"/>
      <c r="C87" s="18"/>
      <c r="D87" s="18"/>
      <c r="E87" s="21"/>
    </row>
  </sheetData>
  <mergeCells count="1">
    <mergeCell ref="C9:E9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C57"/>
  <sheetViews>
    <sheetView topLeftCell="A6" workbookViewId="0">
      <selection activeCell="D57" sqref="D57"/>
    </sheetView>
  </sheetViews>
  <sheetFormatPr defaultRowHeight="12.75"/>
  <cols>
    <col min="1" max="1" width="19.85546875" customWidth="1"/>
    <col min="2" max="2" width="13.5703125" customWidth="1"/>
    <col min="3" max="3" width="11.5703125" customWidth="1"/>
    <col min="4" max="4" width="11.85546875" customWidth="1"/>
    <col min="5" max="5" width="40.85546875" customWidth="1"/>
    <col min="9" max="9" width="15.42578125" bestFit="1" customWidth="1"/>
    <col min="10" max="12" width="0" hidden="1" customWidth="1"/>
    <col min="13" max="13" width="14.140625" bestFit="1" customWidth="1"/>
  </cols>
  <sheetData>
    <row r="1" spans="1:5">
      <c r="A1" s="7" t="s">
        <v>0</v>
      </c>
    </row>
    <row r="3" spans="1:5">
      <c r="A3" t="s">
        <v>13</v>
      </c>
      <c r="E3" s="8" t="s">
        <v>72</v>
      </c>
    </row>
    <row r="4" spans="1:5">
      <c r="A4" t="s">
        <v>14</v>
      </c>
    </row>
    <row r="5" spans="1:5">
      <c r="A5" s="8" t="s">
        <v>22</v>
      </c>
    </row>
    <row r="6" spans="1:5">
      <c r="A6" t="s">
        <v>15</v>
      </c>
    </row>
    <row r="9" spans="1:5">
      <c r="C9" s="165" t="s">
        <v>130</v>
      </c>
      <c r="D9" s="165"/>
      <c r="E9" s="165"/>
    </row>
    <row r="10" spans="1:5" ht="13.5" thickBot="1"/>
    <row r="11" spans="1:5" s="1" customFormat="1" ht="13.5" thickBot="1">
      <c r="A11" s="84" t="s">
        <v>2</v>
      </c>
      <c r="B11" s="85" t="s">
        <v>3</v>
      </c>
      <c r="C11" s="85" t="s">
        <v>4</v>
      </c>
      <c r="D11" s="86" t="s">
        <v>5</v>
      </c>
      <c r="E11" s="87" t="s">
        <v>6</v>
      </c>
    </row>
    <row r="12" spans="1:5">
      <c r="A12" s="83" t="s">
        <v>7</v>
      </c>
      <c r="B12" s="40" t="s">
        <v>132</v>
      </c>
      <c r="C12" s="5">
        <v>13</v>
      </c>
      <c r="D12" s="65">
        <v>125147</v>
      </c>
      <c r="E12" s="79" t="s">
        <v>136</v>
      </c>
    </row>
    <row r="13" spans="1:5">
      <c r="A13" s="16" t="s">
        <v>8</v>
      </c>
      <c r="B13" s="10"/>
      <c r="C13" s="3"/>
      <c r="D13" s="63"/>
      <c r="E13" s="70"/>
    </row>
    <row r="14" spans="1:5" ht="13.5" thickBot="1">
      <c r="A14" s="34"/>
      <c r="B14" s="9"/>
      <c r="C14" s="9"/>
      <c r="D14" s="64"/>
      <c r="E14" s="71"/>
    </row>
    <row r="15" spans="1:5" ht="13.5" thickBot="1">
      <c r="A15" s="32" t="s">
        <v>9</v>
      </c>
      <c r="B15" s="26"/>
      <c r="C15" s="26"/>
      <c r="D15" s="151">
        <f>D12+D13+D14</f>
        <v>125147</v>
      </c>
      <c r="E15" s="72"/>
    </row>
    <row r="16" spans="1:5">
      <c r="A16" s="51" t="s">
        <v>23</v>
      </c>
      <c r="B16" s="6"/>
      <c r="C16" s="6">
        <v>13</v>
      </c>
      <c r="D16" s="62">
        <v>1008</v>
      </c>
      <c r="E16" s="79" t="s">
        <v>136</v>
      </c>
    </row>
    <row r="17" spans="1:5">
      <c r="A17" s="17" t="s">
        <v>24</v>
      </c>
      <c r="B17" s="10"/>
      <c r="C17" s="3"/>
      <c r="D17" s="63"/>
      <c r="E17" s="70"/>
    </row>
    <row r="18" spans="1:5" ht="13.5" thickBot="1">
      <c r="A18" s="34"/>
      <c r="B18" s="9"/>
      <c r="C18" s="9"/>
      <c r="D18" s="64"/>
      <c r="E18" s="71"/>
    </row>
    <row r="19" spans="1:5" ht="13.5" thickBot="1">
      <c r="A19" s="32" t="s">
        <v>25</v>
      </c>
      <c r="B19" s="26"/>
      <c r="C19" s="26"/>
      <c r="D19" s="151">
        <f>D16+D17+D18</f>
        <v>1008</v>
      </c>
      <c r="E19" s="72"/>
    </row>
    <row r="20" spans="1:5" ht="13.5" thickBot="1">
      <c r="A20" s="41" t="s">
        <v>10</v>
      </c>
      <c r="B20" s="5"/>
      <c r="C20" s="5">
        <v>13</v>
      </c>
      <c r="D20" s="65">
        <v>6321</v>
      </c>
      <c r="E20" s="79" t="s">
        <v>136</v>
      </c>
    </row>
    <row r="21" spans="1:5">
      <c r="A21" s="14" t="s">
        <v>11</v>
      </c>
      <c r="B21" s="52" t="str">
        <f>B12</f>
        <v>AUGUST</v>
      </c>
      <c r="C21" s="3"/>
      <c r="D21" s="63"/>
      <c r="E21" s="73"/>
    </row>
    <row r="22" spans="1:5" ht="13.5" thickBot="1">
      <c r="A22" s="30"/>
      <c r="B22" s="9"/>
      <c r="C22" s="9"/>
      <c r="D22" s="64"/>
      <c r="E22" s="71"/>
    </row>
    <row r="23" spans="1:5" ht="13.5" thickBot="1">
      <c r="A23" s="32" t="s">
        <v>12</v>
      </c>
      <c r="B23" s="46"/>
      <c r="C23" s="46"/>
      <c r="D23" s="151">
        <f>D20+D21+D22</f>
        <v>6321</v>
      </c>
      <c r="E23" s="49"/>
    </row>
    <row r="24" spans="1:5" ht="13.5" thickBot="1">
      <c r="A24" s="41" t="s">
        <v>81</v>
      </c>
      <c r="B24" s="41"/>
      <c r="C24" s="42"/>
      <c r="D24" s="66"/>
      <c r="E24" s="74"/>
    </row>
    <row r="25" spans="1:5">
      <c r="A25" s="42" t="s">
        <v>82</v>
      </c>
      <c r="B25" s="52" t="str">
        <f>B21</f>
        <v>AUGUST</v>
      </c>
      <c r="E25" s="74"/>
    </row>
    <row r="26" spans="1:5">
      <c r="A26" s="30"/>
      <c r="B26" s="139"/>
      <c r="E26" s="74"/>
    </row>
    <row r="27" spans="1:5" ht="13.5" thickBot="1">
      <c r="A27" s="30"/>
      <c r="B27" s="30"/>
      <c r="C27" s="30"/>
      <c r="D27" s="67"/>
      <c r="E27" s="75"/>
    </row>
    <row r="28" spans="1:5" ht="13.5" thickBot="1">
      <c r="A28" s="55" t="s">
        <v>83</v>
      </c>
      <c r="B28" s="56"/>
      <c r="C28" s="56"/>
      <c r="D28" s="124">
        <f>D24+D25+D26+D27</f>
        <v>0</v>
      </c>
      <c r="E28" s="76"/>
    </row>
    <row r="29" spans="1:5">
      <c r="A29" s="57" t="s">
        <v>91</v>
      </c>
      <c r="B29" s="52"/>
      <c r="C29" s="15">
        <v>13</v>
      </c>
      <c r="D29" s="68">
        <v>28000</v>
      </c>
      <c r="E29" s="77" t="str">
        <f>E20</f>
        <v>Alim.card sal.luna iulie 2019  si contr.</v>
      </c>
    </row>
    <row r="30" spans="1:5" ht="13.5" thickBot="1">
      <c r="A30" s="58" t="s">
        <v>92</v>
      </c>
      <c r="B30" s="31" t="str">
        <f>B25</f>
        <v>AUGUST</v>
      </c>
      <c r="C30" s="31"/>
      <c r="D30" s="69"/>
      <c r="E30" s="78"/>
    </row>
    <row r="31" spans="1:5" ht="13.5" thickBot="1">
      <c r="A31" s="32" t="s">
        <v>93</v>
      </c>
      <c r="B31" s="46"/>
      <c r="C31" s="46"/>
      <c r="D31" s="151">
        <f>D29+D30</f>
        <v>28000</v>
      </c>
      <c r="E31" s="49"/>
    </row>
    <row r="32" spans="1:5">
      <c r="A32" s="40" t="s">
        <v>19</v>
      </c>
      <c r="B32" s="5"/>
      <c r="C32" s="5">
        <v>13</v>
      </c>
      <c r="D32" s="65">
        <v>29109</v>
      </c>
      <c r="E32" s="79" t="str">
        <f>E29</f>
        <v>Alim.card sal.luna iulie 2019  si contr.</v>
      </c>
    </row>
    <row r="33" spans="1:1355">
      <c r="A33" s="14" t="s">
        <v>20</v>
      </c>
      <c r="B33" s="14" t="str">
        <f>B25</f>
        <v>AUGUST</v>
      </c>
      <c r="C33" s="3"/>
      <c r="D33" s="63"/>
      <c r="E33" s="70"/>
    </row>
    <row r="34" spans="1:1355" ht="13.5" thickBot="1">
      <c r="A34" s="30"/>
      <c r="B34" s="9"/>
      <c r="C34" s="9"/>
      <c r="D34" s="64"/>
      <c r="E34" s="71"/>
    </row>
    <row r="35" spans="1:1355" ht="13.5" thickBot="1">
      <c r="A35" s="32" t="s">
        <v>21</v>
      </c>
      <c r="B35" s="26"/>
      <c r="C35" s="26"/>
      <c r="D35" s="151">
        <f>D32+D33</f>
        <v>29109</v>
      </c>
      <c r="E35" s="72"/>
    </row>
    <row r="36" spans="1:1355">
      <c r="A36" s="40" t="s">
        <v>87</v>
      </c>
      <c r="B36" s="27"/>
      <c r="C36" s="11">
        <v>13</v>
      </c>
      <c r="D36" s="60">
        <v>4307</v>
      </c>
      <c r="E36" s="79" t="str">
        <f>E29</f>
        <v>Alim.card sal.luna iulie 2019  si contr.</v>
      </c>
    </row>
    <row r="37" spans="1:1355" ht="13.5" thickBot="1">
      <c r="A37" s="31" t="s">
        <v>88</v>
      </c>
      <c r="B37" s="12" t="str">
        <f>B33</f>
        <v>AUGUST</v>
      </c>
      <c r="C37" s="12">
        <v>14</v>
      </c>
      <c r="D37" s="24">
        <v>4224</v>
      </c>
      <c r="E37" s="11" t="s">
        <v>110</v>
      </c>
    </row>
    <row r="38" spans="1:1355" s="19" customFormat="1" ht="13.5" thickBot="1">
      <c r="A38" s="32" t="s">
        <v>89</v>
      </c>
      <c r="B38" s="26"/>
      <c r="C38" s="26"/>
      <c r="D38" s="151">
        <f>D36+D37</f>
        <v>8531</v>
      </c>
      <c r="E38" s="72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  <c r="AMM38"/>
      <c r="AMN38"/>
      <c r="AMO38"/>
      <c r="AMP38"/>
      <c r="AMQ38"/>
      <c r="AMR38"/>
      <c r="AMS38"/>
      <c r="AMT38"/>
      <c r="AMU38"/>
      <c r="AMV38"/>
      <c r="AMW38"/>
      <c r="AMX38"/>
      <c r="AMY38"/>
      <c r="AMZ38"/>
      <c r="ANA38"/>
      <c r="ANB38"/>
      <c r="ANC38"/>
      <c r="AND38"/>
      <c r="ANE38"/>
      <c r="ANF38"/>
      <c r="ANG38"/>
      <c r="ANH38"/>
      <c r="ANI38"/>
      <c r="ANJ38"/>
      <c r="ANK38"/>
      <c r="ANL38"/>
      <c r="ANM38"/>
      <c r="ANN38"/>
      <c r="ANO38"/>
      <c r="ANP38"/>
      <c r="ANQ38"/>
      <c r="ANR38"/>
      <c r="ANS38"/>
      <c r="ANT38"/>
      <c r="ANU38"/>
      <c r="ANV38"/>
      <c r="ANW38"/>
      <c r="ANX38"/>
      <c r="ANY38"/>
      <c r="ANZ38"/>
      <c r="AOA38"/>
      <c r="AOB38"/>
      <c r="AOC38"/>
      <c r="AOD38"/>
      <c r="AOE38"/>
      <c r="AOF38"/>
      <c r="AOG38"/>
      <c r="AOH38"/>
      <c r="AOI38"/>
      <c r="AOJ38"/>
      <c r="AOK38"/>
      <c r="AOL38"/>
      <c r="AOM38"/>
      <c r="AON38"/>
      <c r="AOO38"/>
      <c r="AOP38"/>
      <c r="AOQ38"/>
      <c r="AOR38"/>
      <c r="AOS38"/>
      <c r="AOT38"/>
      <c r="AOU38"/>
      <c r="AOV38"/>
      <c r="AOW38"/>
      <c r="AOX38"/>
      <c r="AOY38"/>
      <c r="AOZ38"/>
      <c r="APA38"/>
      <c r="APB38"/>
      <c r="APC38"/>
      <c r="APD38"/>
      <c r="APE38"/>
      <c r="APF38"/>
      <c r="APG38"/>
      <c r="APH38"/>
      <c r="API38"/>
      <c r="APJ38"/>
      <c r="APK38"/>
      <c r="APL38"/>
      <c r="APM38"/>
      <c r="APN38"/>
      <c r="APO38"/>
      <c r="APP38"/>
      <c r="APQ38"/>
      <c r="APR38"/>
      <c r="APS38"/>
      <c r="APT38"/>
      <c r="APU38"/>
      <c r="APV38"/>
      <c r="APW38"/>
      <c r="APX38"/>
      <c r="APY38"/>
      <c r="APZ38"/>
      <c r="AQA38"/>
      <c r="AQB38"/>
      <c r="AQC38"/>
      <c r="AQD38"/>
      <c r="AQE38"/>
      <c r="AQF38"/>
      <c r="AQG38"/>
      <c r="AQH38"/>
      <c r="AQI38"/>
      <c r="AQJ38"/>
      <c r="AQK38"/>
      <c r="AQL38"/>
      <c r="AQM38"/>
      <c r="AQN38"/>
      <c r="AQO38"/>
      <c r="AQP38"/>
      <c r="AQQ38"/>
      <c r="AQR38"/>
      <c r="AQS38"/>
      <c r="AQT38"/>
      <c r="AQU38"/>
      <c r="AQV38"/>
      <c r="AQW38"/>
      <c r="AQX38"/>
      <c r="AQY38"/>
      <c r="AQZ38"/>
      <c r="ARA38"/>
      <c r="ARB38"/>
      <c r="ARC38"/>
      <c r="ARD38"/>
      <c r="ARE38"/>
      <c r="ARF38"/>
      <c r="ARG38"/>
      <c r="ARH38"/>
      <c r="ARI38"/>
      <c r="ARJ38"/>
      <c r="ARK38"/>
      <c r="ARL38"/>
      <c r="ARM38"/>
      <c r="ARN38"/>
      <c r="ARO38"/>
      <c r="ARP38"/>
      <c r="ARQ38"/>
      <c r="ARR38"/>
      <c r="ARS38"/>
      <c r="ART38"/>
      <c r="ARU38"/>
      <c r="ARV38"/>
      <c r="ARW38"/>
      <c r="ARX38"/>
      <c r="ARY38"/>
      <c r="ARZ38"/>
      <c r="ASA38"/>
      <c r="ASB38"/>
      <c r="ASC38"/>
      <c r="ASD38"/>
      <c r="ASE38"/>
      <c r="ASF38"/>
      <c r="ASG38"/>
      <c r="ASH38"/>
      <c r="ASI38"/>
      <c r="ASJ38"/>
      <c r="ASK38"/>
      <c r="ASL38"/>
      <c r="ASM38"/>
      <c r="ASN38"/>
      <c r="ASO38"/>
      <c r="ASP38"/>
      <c r="ASQ38"/>
      <c r="ASR38"/>
      <c r="ASS38"/>
      <c r="AST38"/>
      <c r="ASU38"/>
      <c r="ASV38"/>
      <c r="ASW38"/>
      <c r="ASX38"/>
      <c r="ASY38"/>
      <c r="ASZ38"/>
      <c r="ATA38"/>
      <c r="ATB38"/>
      <c r="ATC38"/>
      <c r="ATD38"/>
      <c r="ATE38"/>
      <c r="ATF38"/>
      <c r="ATG38"/>
      <c r="ATH38"/>
      <c r="ATI38"/>
      <c r="ATJ38"/>
      <c r="ATK38"/>
      <c r="ATL38"/>
      <c r="ATM38"/>
      <c r="ATN38"/>
      <c r="ATO38"/>
      <c r="ATP38"/>
      <c r="ATQ38"/>
      <c r="ATR38"/>
      <c r="ATS38"/>
      <c r="ATT38"/>
      <c r="ATU38"/>
      <c r="ATV38"/>
      <c r="ATW38"/>
      <c r="ATX38"/>
      <c r="ATY38"/>
      <c r="ATZ38"/>
      <c r="AUA38"/>
      <c r="AUB38"/>
      <c r="AUC38"/>
      <c r="AUD38"/>
      <c r="AUE38"/>
      <c r="AUF38"/>
      <c r="AUG38"/>
      <c r="AUH38"/>
      <c r="AUI38"/>
      <c r="AUJ38"/>
      <c r="AUK38"/>
      <c r="AUL38"/>
      <c r="AUM38"/>
      <c r="AUN38"/>
      <c r="AUO38"/>
      <c r="AUP38"/>
      <c r="AUQ38"/>
      <c r="AUR38"/>
      <c r="AUS38"/>
      <c r="AUT38"/>
      <c r="AUU38"/>
      <c r="AUV38"/>
      <c r="AUW38"/>
      <c r="AUX38"/>
      <c r="AUY38"/>
      <c r="AUZ38"/>
      <c r="AVA38"/>
      <c r="AVB38"/>
      <c r="AVC38"/>
      <c r="AVD38"/>
      <c r="AVE38"/>
      <c r="AVF38"/>
      <c r="AVG38"/>
      <c r="AVH38"/>
      <c r="AVI38"/>
      <c r="AVJ38"/>
      <c r="AVK38"/>
      <c r="AVL38"/>
      <c r="AVM38"/>
      <c r="AVN38"/>
      <c r="AVO38"/>
      <c r="AVP38"/>
      <c r="AVQ38"/>
      <c r="AVR38"/>
      <c r="AVS38"/>
      <c r="AVT38"/>
      <c r="AVU38"/>
      <c r="AVV38"/>
      <c r="AVW38"/>
      <c r="AVX38"/>
      <c r="AVY38"/>
      <c r="AVZ38"/>
      <c r="AWA38"/>
      <c r="AWB38"/>
      <c r="AWC38"/>
      <c r="AWD38"/>
      <c r="AWE38"/>
      <c r="AWF38"/>
      <c r="AWG38"/>
      <c r="AWH38"/>
      <c r="AWI38"/>
      <c r="AWJ38"/>
      <c r="AWK38"/>
      <c r="AWL38"/>
      <c r="AWM38"/>
      <c r="AWN38"/>
      <c r="AWO38"/>
      <c r="AWP38"/>
      <c r="AWQ38"/>
      <c r="AWR38"/>
      <c r="AWS38"/>
      <c r="AWT38"/>
      <c r="AWU38"/>
      <c r="AWV38"/>
      <c r="AWW38"/>
      <c r="AWX38"/>
      <c r="AWY38"/>
      <c r="AWZ38"/>
      <c r="AXA38"/>
      <c r="AXB38"/>
      <c r="AXC38"/>
      <c r="AXD38"/>
      <c r="AXE38"/>
      <c r="AXF38"/>
      <c r="AXG38"/>
      <c r="AXH38"/>
      <c r="AXI38"/>
      <c r="AXJ38"/>
      <c r="AXK38"/>
      <c r="AXL38"/>
      <c r="AXM38"/>
      <c r="AXN38"/>
      <c r="AXO38"/>
      <c r="AXP38"/>
      <c r="AXQ38"/>
      <c r="AXR38"/>
      <c r="AXS38"/>
      <c r="AXT38"/>
      <c r="AXU38"/>
      <c r="AXV38"/>
      <c r="AXW38"/>
      <c r="AXX38"/>
      <c r="AXY38"/>
      <c r="AXZ38"/>
      <c r="AYA38"/>
      <c r="AYB38"/>
      <c r="AYC38"/>
      <c r="AYD38"/>
      <c r="AYE38"/>
      <c r="AYF38"/>
      <c r="AYG38"/>
      <c r="AYH38"/>
      <c r="AYI38"/>
      <c r="AYJ38"/>
      <c r="AYK38"/>
      <c r="AYL38"/>
      <c r="AYM38"/>
      <c r="AYN38"/>
      <c r="AYO38"/>
      <c r="AYP38"/>
      <c r="AYQ38"/>
      <c r="AYR38"/>
      <c r="AYS38"/>
      <c r="AYT38"/>
      <c r="AYU38"/>
      <c r="AYV38"/>
      <c r="AYW38"/>
      <c r="AYX38"/>
      <c r="AYY38"/>
      <c r="AYZ38"/>
      <c r="AZA38"/>
      <c r="AZB38"/>
      <c r="AZC38"/>
    </row>
    <row r="39" spans="1:1355">
      <c r="A39" s="40" t="s">
        <v>101</v>
      </c>
      <c r="B39" s="27" t="str">
        <f>B37</f>
        <v>AUGUST</v>
      </c>
      <c r="C39" s="11">
        <v>1</v>
      </c>
      <c r="D39" s="11">
        <v>1860</v>
      </c>
      <c r="E39" s="11" t="s">
        <v>122</v>
      </c>
    </row>
    <row r="40" spans="1:1355">
      <c r="A40" s="139"/>
      <c r="B40" s="36"/>
      <c r="C40" s="28">
        <v>13</v>
      </c>
      <c r="D40" s="28">
        <v>329</v>
      </c>
      <c r="E40" s="28" t="str">
        <f>E39</f>
        <v xml:space="preserve">Alte drepturi </v>
      </c>
    </row>
    <row r="41" spans="1:1355" ht="13.5" thickBot="1">
      <c r="A41" s="31" t="s">
        <v>102</v>
      </c>
      <c r="B41" s="12"/>
      <c r="C41" s="12"/>
      <c r="D41" s="12"/>
      <c r="E41" s="12"/>
    </row>
    <row r="42" spans="1:1355" ht="13.5" thickBot="1">
      <c r="A42" s="32" t="s">
        <v>103</v>
      </c>
      <c r="B42" s="26"/>
      <c r="C42" s="26"/>
      <c r="D42" s="146">
        <f>D39+D40+D41</f>
        <v>2189</v>
      </c>
      <c r="E42" s="33"/>
    </row>
    <row r="43" spans="1:1355">
      <c r="A43" s="106" t="s">
        <v>84</v>
      </c>
      <c r="B43" s="5"/>
      <c r="C43">
        <v>1</v>
      </c>
      <c r="D43">
        <v>406</v>
      </c>
      <c r="E43" s="107" t="s">
        <v>104</v>
      </c>
    </row>
    <row r="44" spans="1:1355">
      <c r="A44" s="16" t="s">
        <v>85</v>
      </c>
      <c r="B44" s="14" t="str">
        <f>B33</f>
        <v>AUGUST</v>
      </c>
      <c r="C44" s="5">
        <v>13</v>
      </c>
      <c r="D44" s="65">
        <v>2884</v>
      </c>
      <c r="E44" s="79" t="s">
        <v>104</v>
      </c>
    </row>
    <row r="45" spans="1:1355">
      <c r="A45" s="58"/>
      <c r="B45" s="31"/>
      <c r="C45" s="35">
        <v>20</v>
      </c>
      <c r="D45" s="104">
        <v>1450</v>
      </c>
      <c r="E45" s="127" t="str">
        <f>E44</f>
        <v>Vouchere de vacanta</v>
      </c>
    </row>
    <row r="46" spans="1:1355" ht="13.5" thickBot="1">
      <c r="A46" s="34"/>
      <c r="B46" s="9"/>
      <c r="C46" s="9">
        <v>22</v>
      </c>
      <c r="D46" s="64">
        <v>2900</v>
      </c>
      <c r="E46" s="71" t="str">
        <f>E45</f>
        <v>Vouchere de vacanta</v>
      </c>
    </row>
    <row r="47" spans="1:1355" ht="13.5" thickBot="1">
      <c r="A47" s="23" t="s">
        <v>86</v>
      </c>
      <c r="B47" s="18"/>
      <c r="C47" s="18"/>
      <c r="D47" s="151">
        <f>D43+D44+D45+D46</f>
        <v>7640</v>
      </c>
      <c r="E47" s="25"/>
    </row>
    <row r="48" spans="1:1355">
      <c r="A48" s="27" t="s">
        <v>77</v>
      </c>
      <c r="B48" s="27" t="str">
        <f>B44</f>
        <v>AUGUST</v>
      </c>
      <c r="C48" s="5">
        <v>14</v>
      </c>
      <c r="D48" s="29">
        <v>1420.2</v>
      </c>
      <c r="E48" s="11" t="s">
        <v>106</v>
      </c>
    </row>
    <row r="49" spans="1:5">
      <c r="A49" s="36"/>
      <c r="B49" s="36"/>
      <c r="C49" s="35">
        <v>22</v>
      </c>
      <c r="D49" s="157">
        <v>249.8</v>
      </c>
      <c r="E49" s="11" t="s">
        <v>106</v>
      </c>
    </row>
    <row r="50" spans="1:5">
      <c r="A50" s="36"/>
      <c r="B50" s="36"/>
      <c r="C50" s="35"/>
      <c r="D50" s="35"/>
      <c r="E50" s="11"/>
    </row>
    <row r="51" spans="1:5">
      <c r="A51" s="36"/>
      <c r="B51" s="36"/>
      <c r="C51" s="35"/>
      <c r="D51" s="35"/>
      <c r="E51" s="11"/>
    </row>
    <row r="52" spans="1:5">
      <c r="A52" s="36"/>
      <c r="B52" s="36"/>
      <c r="C52" s="35"/>
      <c r="D52" s="35"/>
      <c r="E52" s="11"/>
    </row>
    <row r="53" spans="1:5" ht="13.5" thickBot="1">
      <c r="A53" s="12" t="s">
        <v>78</v>
      </c>
      <c r="B53" s="9"/>
      <c r="C53" s="9"/>
      <c r="D53" s="13"/>
      <c r="E53" s="11"/>
    </row>
    <row r="54" spans="1:5" ht="13.5" thickBot="1">
      <c r="A54" s="32" t="s">
        <v>79</v>
      </c>
      <c r="B54" s="18"/>
      <c r="C54" s="18"/>
      <c r="D54" s="167">
        <v>1670.6</v>
      </c>
      <c r="E54" s="158"/>
    </row>
    <row r="55" spans="1:5">
      <c r="A55" s="11" t="s">
        <v>69</v>
      </c>
      <c r="B55" s="52" t="str">
        <f>B33</f>
        <v>AUGUST</v>
      </c>
      <c r="C55" s="5">
        <v>13</v>
      </c>
      <c r="D55" s="65">
        <v>3607</v>
      </c>
      <c r="E55" s="79" t="s">
        <v>94</v>
      </c>
    </row>
    <row r="56" spans="1:5" ht="13.5" thickBot="1">
      <c r="A56" s="13" t="s">
        <v>70</v>
      </c>
      <c r="B56" s="13"/>
      <c r="C56" s="9"/>
      <c r="D56" s="64"/>
      <c r="E56" s="71"/>
    </row>
    <row r="57" spans="1:5" ht="13.5" thickBot="1">
      <c r="A57" s="23" t="s">
        <v>71</v>
      </c>
      <c r="B57" s="18"/>
      <c r="C57" s="18"/>
      <c r="D57" s="151">
        <f>D55+D56</f>
        <v>3607</v>
      </c>
      <c r="E57" s="25"/>
    </row>
  </sheetData>
  <mergeCells count="1">
    <mergeCell ref="C9:E9"/>
  </mergeCells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tabSelected="1" topLeftCell="A3" workbookViewId="0">
      <selection activeCell="D48" sqref="D48"/>
    </sheetView>
  </sheetViews>
  <sheetFormatPr defaultRowHeight="12.75"/>
  <cols>
    <col min="1" max="1" width="19.85546875" customWidth="1"/>
    <col min="2" max="2" width="16.42578125" customWidth="1"/>
    <col min="3" max="3" width="11.5703125" customWidth="1"/>
    <col min="4" max="4" width="11.85546875" customWidth="1"/>
    <col min="5" max="5" width="45.85546875" customWidth="1"/>
    <col min="8" max="8" width="15.42578125" bestFit="1" customWidth="1"/>
    <col min="9" max="9" width="11.28515625" bestFit="1" customWidth="1"/>
    <col min="11" max="11" width="15.85546875" bestFit="1" customWidth="1"/>
  </cols>
  <sheetData>
    <row r="1" spans="1:5">
      <c r="A1" s="7" t="s">
        <v>0</v>
      </c>
    </row>
    <row r="3" spans="1:5">
      <c r="A3" t="s">
        <v>13</v>
      </c>
    </row>
    <row r="4" spans="1:5">
      <c r="A4" t="s">
        <v>14</v>
      </c>
    </row>
    <row r="5" spans="1:5">
      <c r="A5" t="s">
        <v>1</v>
      </c>
    </row>
    <row r="6" spans="1:5">
      <c r="A6" t="s">
        <v>15</v>
      </c>
    </row>
    <row r="8" spans="1:5" s="1" customFormat="1">
      <c r="A8"/>
      <c r="B8"/>
      <c r="C8"/>
      <c r="D8"/>
      <c r="E8"/>
    </row>
    <row r="9" spans="1:5">
      <c r="C9" s="165" t="s">
        <v>137</v>
      </c>
      <c r="D9" s="166"/>
      <c r="E9" s="166"/>
    </row>
    <row r="11" spans="1:5">
      <c r="A11" s="2" t="s">
        <v>2</v>
      </c>
      <c r="B11" s="2" t="s">
        <v>3</v>
      </c>
      <c r="C11" s="2" t="s">
        <v>4</v>
      </c>
      <c r="D11" s="2" t="s">
        <v>5</v>
      </c>
      <c r="E11" s="2" t="s">
        <v>6</v>
      </c>
    </row>
    <row r="12" spans="1:5">
      <c r="A12" s="14" t="s">
        <v>7</v>
      </c>
      <c r="B12" s="3"/>
      <c r="C12" s="3">
        <v>13</v>
      </c>
      <c r="D12" s="3">
        <v>217659</v>
      </c>
      <c r="E12" s="30" t="s">
        <v>136</v>
      </c>
    </row>
    <row r="13" spans="1:5">
      <c r="A13" s="14" t="s">
        <v>8</v>
      </c>
      <c r="B13" s="4" t="s">
        <v>132</v>
      </c>
      <c r="C13" s="3"/>
      <c r="D13" s="9"/>
      <c r="E13" s="28"/>
    </row>
    <row r="14" spans="1:5">
      <c r="A14" s="31"/>
      <c r="B14" s="12"/>
      <c r="C14" s="9"/>
      <c r="D14" s="9"/>
      <c r="E14" s="28"/>
    </row>
    <row r="15" spans="1:5" ht="13.5" thickBot="1">
      <c r="A15" s="30"/>
      <c r="B15" s="9"/>
      <c r="C15" s="9"/>
      <c r="D15" s="9"/>
      <c r="E15" s="28"/>
    </row>
    <row r="16" spans="1:5" ht="13.5" thickBot="1">
      <c r="A16" s="32" t="s">
        <v>9</v>
      </c>
      <c r="B16" s="39"/>
      <c r="C16" s="23"/>
      <c r="D16" s="168">
        <f>D12+D13+D15</f>
        <v>217659</v>
      </c>
      <c r="E16" s="33"/>
    </row>
    <row r="17" spans="1:5">
      <c r="A17" s="41" t="s">
        <v>112</v>
      </c>
      <c r="B17" s="5"/>
      <c r="C17" s="5"/>
      <c r="D17" s="5"/>
      <c r="E17" s="30"/>
    </row>
    <row r="18" spans="1:5">
      <c r="A18" s="14" t="s">
        <v>113</v>
      </c>
      <c r="B18" s="4" t="str">
        <f>B13</f>
        <v>AUGUST</v>
      </c>
      <c r="C18" s="3"/>
      <c r="D18" s="3"/>
      <c r="E18" s="30"/>
    </row>
    <row r="19" spans="1:5">
      <c r="A19" s="31"/>
      <c r="B19" s="12"/>
      <c r="C19" s="9"/>
      <c r="D19" s="9"/>
      <c r="E19" s="30"/>
    </row>
    <row r="20" spans="1:5">
      <c r="A20" s="31"/>
      <c r="B20" s="12"/>
      <c r="C20" s="9"/>
      <c r="D20" s="9"/>
      <c r="E20" s="30"/>
    </row>
    <row r="21" spans="1:5" ht="13.5" thickBot="1">
      <c r="A21" s="30"/>
      <c r="B21" s="9"/>
      <c r="C21" s="9"/>
      <c r="D21" s="9"/>
      <c r="E21" s="30"/>
    </row>
    <row r="22" spans="1:5" ht="13.5" thickBot="1">
      <c r="A22" s="32" t="s">
        <v>73</v>
      </c>
      <c r="B22" s="18"/>
      <c r="C22" s="18"/>
      <c r="D22" s="46"/>
      <c r="E22" s="18"/>
    </row>
    <row r="23" spans="1:5">
      <c r="A23" s="15" t="s">
        <v>10</v>
      </c>
      <c r="B23" s="6"/>
      <c r="C23" s="6">
        <v>13</v>
      </c>
      <c r="D23" s="6">
        <v>12275</v>
      </c>
      <c r="E23" s="30" t="s">
        <v>121</v>
      </c>
    </row>
    <row r="24" spans="1:5" ht="13.5" thickBot="1">
      <c r="A24" s="31" t="s">
        <v>11</v>
      </c>
      <c r="B24" s="12" t="str">
        <f>B18</f>
        <v>AUGUST</v>
      </c>
      <c r="C24" s="9"/>
      <c r="D24" s="9"/>
      <c r="E24" s="30"/>
    </row>
    <row r="25" spans="1:5" ht="13.5" thickBot="1">
      <c r="A25" s="32" t="s">
        <v>12</v>
      </c>
      <c r="B25" s="18"/>
      <c r="C25" s="18"/>
      <c r="D25" s="146">
        <f>D23</f>
        <v>12275</v>
      </c>
      <c r="E25" s="21"/>
    </row>
    <row r="26" spans="1:5">
      <c r="A26" s="41" t="s">
        <v>69</v>
      </c>
      <c r="B26" s="5"/>
      <c r="C26" s="5">
        <v>12</v>
      </c>
      <c r="D26" s="41">
        <v>-61</v>
      </c>
      <c r="E26" s="11" t="s">
        <v>107</v>
      </c>
    </row>
    <row r="27" spans="1:5" ht="13.5" thickBot="1">
      <c r="A27" s="30" t="s">
        <v>70</v>
      </c>
      <c r="B27" s="31" t="str">
        <f>B24</f>
        <v>AUGUST</v>
      </c>
      <c r="C27" s="9">
        <v>13</v>
      </c>
      <c r="D27" s="12">
        <v>5165</v>
      </c>
      <c r="E27" s="28" t="str">
        <f>E26</f>
        <v>Bugetele asig soc si fd speciale</v>
      </c>
    </row>
    <row r="28" spans="1:5" ht="13.5" thickBot="1">
      <c r="A28" s="32" t="s">
        <v>71</v>
      </c>
      <c r="B28" s="18"/>
      <c r="C28" s="18"/>
      <c r="D28" s="46">
        <f>D26+D27</f>
        <v>5104</v>
      </c>
      <c r="E28" s="21"/>
    </row>
    <row r="29" spans="1:5">
      <c r="A29" s="41" t="s">
        <v>74</v>
      </c>
      <c r="B29" s="5"/>
      <c r="C29" s="5">
        <v>29</v>
      </c>
      <c r="D29" s="5">
        <v>80</v>
      </c>
      <c r="E29" s="11" t="s">
        <v>90</v>
      </c>
    </row>
    <row r="30" spans="1:5">
      <c r="A30" s="14" t="s">
        <v>75</v>
      </c>
      <c r="B30" s="4" t="str">
        <f>B24</f>
        <v>AUGUST</v>
      </c>
      <c r="C30" s="3"/>
      <c r="D30" s="3"/>
      <c r="E30" s="3"/>
    </row>
    <row r="31" spans="1:5">
      <c r="A31" s="14"/>
      <c r="B31" s="4"/>
      <c r="C31" s="3"/>
      <c r="D31" s="3"/>
      <c r="E31" s="3"/>
    </row>
    <row r="32" spans="1:5" ht="13.5" thickBot="1">
      <c r="A32" s="14"/>
      <c r="B32" s="4"/>
      <c r="C32" s="3"/>
      <c r="D32" s="3"/>
      <c r="E32" s="3"/>
    </row>
    <row r="33" spans="1:5" ht="13.5" thickBot="1">
      <c r="A33" s="32" t="s">
        <v>76</v>
      </c>
      <c r="B33" s="18"/>
      <c r="C33" s="18"/>
      <c r="D33" s="146">
        <f>D29+D30+D31+D32</f>
        <v>80</v>
      </c>
      <c r="E33" s="18"/>
    </row>
    <row r="34" spans="1:5">
      <c r="A34" s="41" t="s">
        <v>16</v>
      </c>
      <c r="B34" s="5"/>
      <c r="C34" s="5"/>
      <c r="D34" s="5"/>
      <c r="E34" s="30"/>
    </row>
    <row r="35" spans="1:5">
      <c r="A35" s="14" t="s">
        <v>17</v>
      </c>
      <c r="B35" s="4" t="str">
        <f>B30</f>
        <v>AUGUST</v>
      </c>
      <c r="C35" s="3"/>
      <c r="D35" s="3"/>
      <c r="E35" s="30"/>
    </row>
    <row r="36" spans="1:5" ht="13.5" thickBot="1">
      <c r="A36" s="30"/>
      <c r="B36" s="9"/>
      <c r="C36" s="9"/>
      <c r="D36" s="9"/>
      <c r="E36" s="13"/>
    </row>
    <row r="37" spans="1:5" ht="13.5" thickBot="1">
      <c r="A37" s="32" t="s">
        <v>18</v>
      </c>
      <c r="B37" s="18"/>
      <c r="C37" s="18"/>
      <c r="D37" s="105"/>
      <c r="E37" s="18"/>
    </row>
    <row r="38" spans="1:5">
      <c r="A38" s="40" t="s">
        <v>19</v>
      </c>
      <c r="B38" s="5"/>
      <c r="C38" s="11">
        <v>13</v>
      </c>
      <c r="D38" s="41">
        <v>27517</v>
      </c>
      <c r="E38" s="30" t="s">
        <v>108</v>
      </c>
    </row>
    <row r="39" spans="1:5">
      <c r="A39" s="14" t="s">
        <v>20</v>
      </c>
      <c r="B39" s="14" t="str">
        <f>B35</f>
        <v>AUGUST</v>
      </c>
      <c r="C39" s="11">
        <v>14</v>
      </c>
      <c r="D39" s="41">
        <v>3018</v>
      </c>
      <c r="E39" s="41" t="s">
        <v>105</v>
      </c>
    </row>
    <row r="40" spans="1:5">
      <c r="A40" s="14"/>
      <c r="B40" s="10"/>
      <c r="C40" s="10"/>
      <c r="D40" s="42"/>
      <c r="E40" s="10"/>
    </row>
    <row r="41" spans="1:5" ht="13.5" thickBot="1">
      <c r="A41" s="30"/>
      <c r="B41" s="9"/>
      <c r="C41" s="9"/>
      <c r="D41" s="9"/>
      <c r="E41" s="9"/>
    </row>
    <row r="42" spans="1:5" ht="13.5" thickBot="1">
      <c r="A42" s="32" t="s">
        <v>21</v>
      </c>
      <c r="B42" s="26"/>
      <c r="C42" s="26"/>
      <c r="D42" s="146">
        <f>D38+D39+D40</f>
        <v>30535</v>
      </c>
      <c r="E42" s="26"/>
    </row>
    <row r="43" spans="1:5">
      <c r="A43" s="14" t="s">
        <v>84</v>
      </c>
      <c r="B43" s="59"/>
      <c r="C43" s="10">
        <v>14</v>
      </c>
      <c r="D43" s="10">
        <v>3866</v>
      </c>
      <c r="E43" s="10" t="s">
        <v>104</v>
      </c>
    </row>
    <row r="44" spans="1:5">
      <c r="B44" s="4"/>
      <c r="C44">
        <v>20</v>
      </c>
      <c r="D44">
        <v>4056</v>
      </c>
      <c r="E44" s="10" t="s">
        <v>104</v>
      </c>
    </row>
    <row r="45" spans="1:5">
      <c r="A45" s="14" t="s">
        <v>85</v>
      </c>
      <c r="B45" s="4" t="str">
        <f>B39</f>
        <v>AUGUST</v>
      </c>
      <c r="C45" s="3">
        <v>22</v>
      </c>
      <c r="D45" s="3">
        <v>1450</v>
      </c>
      <c r="E45" s="10" t="s">
        <v>104</v>
      </c>
    </row>
    <row r="46" spans="1:5">
      <c r="A46" s="14"/>
      <c r="B46" s="4"/>
      <c r="C46" s="3">
        <v>29</v>
      </c>
      <c r="D46" s="3">
        <v>7400</v>
      </c>
      <c r="E46" s="10" t="s">
        <v>104</v>
      </c>
    </row>
    <row r="47" spans="1:5" ht="13.5" thickBot="1">
      <c r="A47" s="31"/>
      <c r="B47" s="13"/>
      <c r="C47" s="9"/>
      <c r="D47" s="9"/>
      <c r="E47" s="10"/>
    </row>
    <row r="48" spans="1:5" ht="13.5" thickBot="1">
      <c r="A48" s="49" t="s">
        <v>86</v>
      </c>
      <c r="B48" s="45"/>
      <c r="C48" s="18"/>
      <c r="D48" s="146">
        <f>D43+D44+D45+D46+D47</f>
        <v>16772</v>
      </c>
      <c r="E48" s="21"/>
    </row>
  </sheetData>
  <mergeCells count="1">
    <mergeCell ref="C9:E9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N91"/>
  <sheetViews>
    <sheetView workbookViewId="0">
      <selection activeCell="E53" sqref="E52:E53"/>
    </sheetView>
  </sheetViews>
  <sheetFormatPr defaultRowHeight="12.75"/>
  <cols>
    <col min="1" max="1" width="19.85546875" customWidth="1"/>
    <col min="2" max="2" width="16.140625" customWidth="1"/>
    <col min="3" max="3" width="11.5703125" customWidth="1"/>
    <col min="4" max="4" width="13.28515625" customWidth="1"/>
    <col min="5" max="5" width="27" customWidth="1"/>
    <col min="6" max="8" width="0" hidden="1" customWidth="1"/>
  </cols>
  <sheetData>
    <row r="1" spans="1:5">
      <c r="A1" s="7" t="s">
        <v>0</v>
      </c>
    </row>
    <row r="3" spans="1:5">
      <c r="A3" t="s">
        <v>13</v>
      </c>
    </row>
    <row r="4" spans="1:5">
      <c r="A4" t="s">
        <v>14</v>
      </c>
    </row>
    <row r="5" spans="1:5">
      <c r="A5" t="s">
        <v>1</v>
      </c>
    </row>
    <row r="6" spans="1:5">
      <c r="A6" s="8" t="s">
        <v>26</v>
      </c>
    </row>
    <row r="9" spans="1:5">
      <c r="C9" s="165" t="s">
        <v>138</v>
      </c>
      <c r="D9" s="165"/>
      <c r="E9" s="165"/>
    </row>
    <row r="10" spans="1:5" ht="13.5" thickBot="1"/>
    <row r="11" spans="1:5" s="1" customFormat="1">
      <c r="A11" s="88" t="s">
        <v>2</v>
      </c>
      <c r="B11" s="89" t="s">
        <v>3</v>
      </c>
      <c r="C11" s="89" t="s">
        <v>4</v>
      </c>
      <c r="D11" s="98" t="s">
        <v>5</v>
      </c>
      <c r="E11" s="101" t="s">
        <v>6</v>
      </c>
    </row>
    <row r="12" spans="1:5">
      <c r="A12" s="114" t="s">
        <v>27</v>
      </c>
      <c r="B12" s="12"/>
      <c r="C12" s="9">
        <v>21</v>
      </c>
      <c r="D12" s="133">
        <v>583.70000000000005</v>
      </c>
      <c r="E12" s="71" t="s">
        <v>139</v>
      </c>
    </row>
    <row r="13" spans="1:5">
      <c r="A13" s="10"/>
      <c r="B13" s="4" t="s">
        <v>132</v>
      </c>
      <c r="C13" s="3"/>
      <c r="D13" s="134"/>
      <c r="E13" s="10"/>
    </row>
    <row r="14" spans="1:5">
      <c r="A14" s="10"/>
      <c r="B14" s="4"/>
      <c r="C14" s="3"/>
      <c r="D14" s="134"/>
      <c r="E14" s="10"/>
    </row>
    <row r="15" spans="1:5">
      <c r="A15" s="10"/>
      <c r="B15" s="4"/>
      <c r="C15" s="3"/>
      <c r="D15" s="134"/>
      <c r="E15" s="10"/>
    </row>
    <row r="16" spans="1:5" ht="13.5" thickBot="1">
      <c r="A16" s="12" t="s">
        <v>44</v>
      </c>
      <c r="B16" s="9"/>
      <c r="C16" s="9"/>
      <c r="D16" s="30"/>
      <c r="E16" s="13"/>
    </row>
    <row r="17" spans="1:5" ht="13.5" thickBot="1">
      <c r="A17" s="23" t="s">
        <v>45</v>
      </c>
      <c r="B17" s="18"/>
      <c r="C17" s="18"/>
      <c r="D17" s="159">
        <f>D12+D13+D14+D15+D16</f>
        <v>583.70000000000005</v>
      </c>
      <c r="E17" s="25"/>
    </row>
    <row r="18" spans="1:5">
      <c r="A18" s="91" t="s">
        <v>55</v>
      </c>
      <c r="B18" s="5"/>
      <c r="C18" s="5"/>
      <c r="D18" s="116"/>
      <c r="E18" s="79"/>
    </row>
    <row r="19" spans="1:5">
      <c r="A19" s="92" t="s">
        <v>56</v>
      </c>
      <c r="B19" s="4" t="str">
        <f>B13</f>
        <v>AUGUST</v>
      </c>
      <c r="C19" s="3"/>
      <c r="D19" s="63"/>
      <c r="E19" s="70"/>
    </row>
    <row r="20" spans="1:5">
      <c r="A20" s="93"/>
      <c r="B20" s="12"/>
      <c r="C20" s="9"/>
      <c r="D20" s="64"/>
      <c r="E20" s="71"/>
    </row>
    <row r="21" spans="1:5" ht="13.5" thickBot="1">
      <c r="A21" s="93"/>
      <c r="B21" s="9"/>
      <c r="E21" s="73"/>
    </row>
    <row r="22" spans="1:5" ht="13.5" thickBot="1">
      <c r="A22" s="23" t="s">
        <v>57</v>
      </c>
      <c r="B22" s="18"/>
      <c r="C22" s="37"/>
      <c r="D22" s="99">
        <f>D18+D19+D20+D21</f>
        <v>0</v>
      </c>
      <c r="E22" s="25"/>
    </row>
    <row r="23" spans="1:5">
      <c r="A23" s="94" t="s">
        <v>28</v>
      </c>
      <c r="B23" s="6"/>
      <c r="C23" s="6">
        <v>20</v>
      </c>
      <c r="D23" s="65">
        <v>2792.29</v>
      </c>
      <c r="E23" s="79" t="s">
        <v>117</v>
      </c>
    </row>
    <row r="24" spans="1:5">
      <c r="A24" s="92" t="s">
        <v>29</v>
      </c>
      <c r="B24" s="4" t="str">
        <f>B19</f>
        <v>AUGUST</v>
      </c>
      <c r="C24" s="160"/>
      <c r="D24" s="161"/>
      <c r="E24" s="70" t="s">
        <v>140</v>
      </c>
    </row>
    <row r="25" spans="1:5">
      <c r="A25" s="93"/>
      <c r="B25" s="12"/>
      <c r="C25" s="9"/>
      <c r="D25" s="64"/>
      <c r="E25" s="71"/>
    </row>
    <row r="26" spans="1:5" ht="13.5" thickBot="1">
      <c r="A26" s="93"/>
      <c r="B26" s="9"/>
      <c r="C26" s="104"/>
    </row>
    <row r="27" spans="1:5" ht="13.5" thickBot="1">
      <c r="A27" s="23" t="s">
        <v>30</v>
      </c>
      <c r="B27" s="18"/>
      <c r="C27" s="138"/>
      <c r="D27" s="149">
        <f>D23+D24+D25+D26</f>
        <v>2792.29</v>
      </c>
      <c r="E27" s="25"/>
    </row>
    <row r="28" spans="1:5">
      <c r="A28" s="94" t="s">
        <v>31</v>
      </c>
      <c r="B28" s="6"/>
      <c r="C28" s="3">
        <v>7</v>
      </c>
      <c r="D28" s="3">
        <v>185.71</v>
      </c>
      <c r="E28" s="136" t="s">
        <v>116</v>
      </c>
    </row>
    <row r="29" spans="1:5">
      <c r="A29" s="96"/>
      <c r="B29" s="35"/>
      <c r="C29" s="3">
        <v>13</v>
      </c>
      <c r="D29" s="3">
        <v>7.57</v>
      </c>
      <c r="E29" s="137" t="s">
        <v>126</v>
      </c>
    </row>
    <row r="30" spans="1:5" ht="13.5" thickBot="1">
      <c r="A30" s="93" t="s">
        <v>32</v>
      </c>
      <c r="B30" s="12" t="str">
        <f>B24</f>
        <v>AUGUST</v>
      </c>
      <c r="C30">
        <v>13</v>
      </c>
      <c r="D30">
        <v>39.85</v>
      </c>
      <c r="E30" t="str">
        <f>E29</f>
        <v>BRAICATA</v>
      </c>
    </row>
    <row r="31" spans="1:5" ht="13.5" thickBot="1">
      <c r="A31" s="23" t="s">
        <v>33</v>
      </c>
      <c r="B31" s="26"/>
      <c r="C31" s="39"/>
      <c r="D31" s="150">
        <f>D28+D29+D30</f>
        <v>233.13</v>
      </c>
      <c r="E31" s="25"/>
    </row>
    <row r="32" spans="1:5">
      <c r="A32" s="95" t="s">
        <v>66</v>
      </c>
      <c r="B32" s="4" t="s">
        <v>132</v>
      </c>
      <c r="C32">
        <v>29</v>
      </c>
      <c r="D32">
        <v>2500</v>
      </c>
      <c r="E32" s="102" t="s">
        <v>111</v>
      </c>
    </row>
    <row r="33" spans="1:5">
      <c r="A33" s="4" t="s">
        <v>67</v>
      </c>
      <c r="B33" s="12">
        <f>B27</f>
        <v>0</v>
      </c>
      <c r="C33" s="10"/>
      <c r="D33" s="61"/>
      <c r="E33" s="70"/>
    </row>
    <row r="34" spans="1:5">
      <c r="A34" s="4"/>
      <c r="B34" s="4"/>
      <c r="C34" s="10"/>
      <c r="D34" s="61"/>
      <c r="E34" s="70"/>
    </row>
    <row r="35" spans="1:5">
      <c r="A35" s="4"/>
      <c r="B35" s="4"/>
      <c r="C35" s="10"/>
      <c r="D35" s="61"/>
      <c r="E35" s="70"/>
    </row>
    <row r="36" spans="1:5" ht="13.5" thickBot="1">
      <c r="A36" s="4"/>
      <c r="B36" s="4"/>
      <c r="C36" s="10"/>
      <c r="D36" s="61"/>
      <c r="E36" s="70"/>
    </row>
    <row r="37" spans="1:5" ht="13.5" thickBot="1">
      <c r="A37" s="23" t="s">
        <v>68</v>
      </c>
      <c r="B37" s="26"/>
      <c r="C37" s="26"/>
      <c r="D37" s="162">
        <v>2500</v>
      </c>
      <c r="E37" s="135"/>
    </row>
    <row r="38" spans="1:5">
      <c r="A38" s="91" t="s">
        <v>34</v>
      </c>
      <c r="B38" s="27"/>
      <c r="C38" s="5">
        <v>8</v>
      </c>
      <c r="D38" s="65">
        <v>700</v>
      </c>
      <c r="E38" s="70" t="s">
        <v>134</v>
      </c>
    </row>
    <row r="39" spans="1:5">
      <c r="A39" s="91"/>
      <c r="B39" s="27"/>
      <c r="C39" s="3">
        <v>19</v>
      </c>
      <c r="D39" s="63">
        <v>222.99</v>
      </c>
      <c r="E39" s="70" t="s">
        <v>118</v>
      </c>
    </row>
    <row r="40" spans="1:5">
      <c r="A40" s="91"/>
      <c r="B40" s="4" t="str">
        <f>B32</f>
        <v>AUGUST</v>
      </c>
      <c r="C40" s="3">
        <v>20</v>
      </c>
      <c r="D40" s="63">
        <v>669.43</v>
      </c>
      <c r="E40" s="70" t="s">
        <v>141</v>
      </c>
    </row>
    <row r="41" spans="1:5">
      <c r="A41" s="90"/>
      <c r="B41" s="3"/>
      <c r="C41" s="3">
        <v>21</v>
      </c>
      <c r="D41" s="63">
        <v>872.26</v>
      </c>
      <c r="E41" s="70" t="s">
        <v>125</v>
      </c>
    </row>
    <row r="42" spans="1:5">
      <c r="A42" s="114"/>
      <c r="B42" s="9"/>
      <c r="C42" s="3"/>
      <c r="D42" s="63"/>
      <c r="E42" s="70"/>
    </row>
    <row r="43" spans="1:5" ht="13.5" thickBot="1">
      <c r="A43" s="93" t="s">
        <v>35</v>
      </c>
      <c r="B43" s="9"/>
      <c r="C43" s="140"/>
      <c r="D43" s="141"/>
      <c r="E43" s="127"/>
    </row>
    <row r="44" spans="1:5" ht="13.5" thickBot="1">
      <c r="A44" s="23" t="s">
        <v>36</v>
      </c>
      <c r="B44" s="18"/>
      <c r="C44" s="18"/>
      <c r="D44" s="151">
        <f>D38+D39+D40+D41+D42+D43</f>
        <v>2464.6800000000003</v>
      </c>
      <c r="E44" s="25"/>
    </row>
    <row r="45" spans="1:5">
      <c r="A45" s="91" t="s">
        <v>153</v>
      </c>
      <c r="B45" s="5"/>
      <c r="C45" s="5"/>
      <c r="D45" s="65"/>
      <c r="E45" s="80"/>
    </row>
    <row r="46" spans="1:5">
      <c r="A46" s="92" t="s">
        <v>154</v>
      </c>
      <c r="B46" s="3" t="s">
        <v>132</v>
      </c>
      <c r="C46" s="3">
        <v>22</v>
      </c>
      <c r="D46" s="63">
        <v>18776.68</v>
      </c>
      <c r="E46" s="70" t="s">
        <v>155</v>
      </c>
    </row>
    <row r="47" spans="1:5" ht="13.5" thickBot="1">
      <c r="A47" s="93"/>
      <c r="B47" s="9"/>
      <c r="C47" s="9"/>
      <c r="D47" s="64"/>
      <c r="E47" s="71"/>
    </row>
    <row r="48" spans="1:5" ht="13.5" thickBot="1">
      <c r="A48" s="50" t="s">
        <v>65</v>
      </c>
      <c r="B48" s="18"/>
      <c r="C48" s="18"/>
      <c r="D48" s="37">
        <v>0</v>
      </c>
      <c r="E48" s="25"/>
    </row>
    <row r="49" spans="1:1158">
      <c r="A49" s="91" t="s">
        <v>80</v>
      </c>
      <c r="B49" s="5"/>
      <c r="C49" s="5">
        <v>29</v>
      </c>
      <c r="D49" s="65">
        <v>2870</v>
      </c>
      <c r="E49" s="79" t="s">
        <v>142</v>
      </c>
    </row>
    <row r="50" spans="1:1158">
      <c r="A50" s="91"/>
      <c r="B50" s="4" t="str">
        <f>B40</f>
        <v>AUGUST</v>
      </c>
      <c r="C50" s="5">
        <v>29</v>
      </c>
      <c r="D50" s="65">
        <v>593.42999999999995</v>
      </c>
      <c r="E50" s="79" t="s">
        <v>143</v>
      </c>
    </row>
    <row r="51" spans="1:1158">
      <c r="A51" s="96"/>
      <c r="B51" s="36"/>
      <c r="C51" s="9">
        <v>29</v>
      </c>
      <c r="D51" s="64">
        <v>593</v>
      </c>
      <c r="E51" s="79" t="s">
        <v>143</v>
      </c>
    </row>
    <row r="52" spans="1:1158">
      <c r="A52" s="96"/>
      <c r="B52" s="36"/>
      <c r="C52" s="9"/>
      <c r="D52" s="64"/>
      <c r="E52" s="127"/>
    </row>
    <row r="53" spans="1:1158">
      <c r="A53" s="96"/>
      <c r="B53" s="36"/>
      <c r="C53" s="9"/>
      <c r="D53" s="64"/>
      <c r="E53" s="127"/>
    </row>
    <row r="54" spans="1:1158" ht="13.5" thickBot="1">
      <c r="A54" s="93" t="s">
        <v>50</v>
      </c>
      <c r="B54" s="9"/>
      <c r="C54" s="9"/>
      <c r="D54" s="64"/>
      <c r="E54" s="81"/>
    </row>
    <row r="55" spans="1:1158" s="19" customFormat="1" ht="13.5" thickBot="1">
      <c r="A55" s="23" t="s">
        <v>51</v>
      </c>
      <c r="B55" s="18"/>
      <c r="C55" s="37"/>
      <c r="D55" s="150">
        <f>D49+D50+D51</f>
        <v>4056.43</v>
      </c>
      <c r="E55" s="2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  <c r="AMK55"/>
      <c r="AML55"/>
      <c r="AMM55"/>
      <c r="AMN55"/>
      <c r="AMO55"/>
      <c r="AMP55"/>
      <c r="AMQ55"/>
      <c r="AMR55"/>
      <c r="AMS55"/>
      <c r="AMT55"/>
      <c r="AMU55"/>
      <c r="AMV55"/>
      <c r="AMW55"/>
      <c r="AMX55"/>
      <c r="AMY55"/>
      <c r="AMZ55"/>
      <c r="ANA55"/>
      <c r="ANB55"/>
      <c r="ANC55"/>
      <c r="AND55"/>
      <c r="ANE55"/>
      <c r="ANF55"/>
      <c r="ANG55"/>
      <c r="ANH55"/>
      <c r="ANI55"/>
      <c r="ANJ55"/>
      <c r="ANK55"/>
      <c r="ANL55"/>
      <c r="ANM55"/>
      <c r="ANN55"/>
      <c r="ANO55"/>
      <c r="ANP55"/>
      <c r="ANQ55"/>
      <c r="ANR55"/>
      <c r="ANS55"/>
      <c r="ANT55"/>
      <c r="ANU55"/>
      <c r="ANV55"/>
      <c r="ANW55"/>
      <c r="ANX55"/>
      <c r="ANY55"/>
      <c r="ANZ55"/>
      <c r="AOA55"/>
      <c r="AOB55"/>
      <c r="AOC55"/>
      <c r="AOD55"/>
      <c r="AOE55"/>
      <c r="AOF55"/>
      <c r="AOG55"/>
      <c r="AOH55"/>
      <c r="AOI55"/>
      <c r="AOJ55"/>
      <c r="AOK55"/>
      <c r="AOL55"/>
      <c r="AOM55"/>
      <c r="AON55"/>
      <c r="AOO55"/>
      <c r="AOP55"/>
      <c r="AOQ55"/>
      <c r="AOR55"/>
      <c r="AOS55"/>
      <c r="AOT55"/>
      <c r="AOU55"/>
      <c r="AOV55"/>
      <c r="AOW55"/>
      <c r="AOX55"/>
      <c r="AOY55"/>
      <c r="AOZ55"/>
      <c r="APA55"/>
      <c r="APB55"/>
      <c r="APC55"/>
      <c r="APD55"/>
      <c r="APE55"/>
      <c r="APF55"/>
      <c r="APG55"/>
      <c r="APH55"/>
      <c r="API55"/>
      <c r="APJ55"/>
      <c r="APK55"/>
      <c r="APL55"/>
      <c r="APM55"/>
      <c r="APN55"/>
      <c r="APO55"/>
      <c r="APP55"/>
      <c r="APQ55"/>
      <c r="APR55"/>
      <c r="APS55"/>
      <c r="APT55"/>
      <c r="APU55"/>
      <c r="APV55"/>
      <c r="APW55"/>
      <c r="APX55"/>
      <c r="APY55"/>
      <c r="APZ55"/>
      <c r="AQA55"/>
      <c r="AQB55"/>
      <c r="AQC55"/>
      <c r="AQD55"/>
      <c r="AQE55"/>
      <c r="AQF55"/>
      <c r="AQG55"/>
      <c r="AQH55"/>
      <c r="AQI55"/>
      <c r="AQJ55"/>
      <c r="AQK55"/>
      <c r="AQL55"/>
      <c r="AQM55"/>
      <c r="AQN55"/>
      <c r="AQO55"/>
      <c r="AQP55"/>
      <c r="AQQ55"/>
      <c r="AQR55"/>
      <c r="AQS55"/>
      <c r="AQT55"/>
      <c r="AQU55"/>
      <c r="AQV55"/>
      <c r="AQW55"/>
      <c r="AQX55"/>
      <c r="AQY55"/>
      <c r="AQZ55"/>
      <c r="ARA55"/>
      <c r="ARB55"/>
      <c r="ARC55"/>
      <c r="ARD55"/>
      <c r="ARE55"/>
      <c r="ARF55"/>
      <c r="ARG55"/>
      <c r="ARH55"/>
      <c r="ARI55"/>
      <c r="ARJ55"/>
      <c r="ARK55"/>
      <c r="ARL55"/>
      <c r="ARM55"/>
      <c r="ARN55"/>
    </row>
    <row r="56" spans="1:1158">
      <c r="A56" s="91" t="s">
        <v>38</v>
      </c>
      <c r="B56" s="5"/>
      <c r="C56" s="5">
        <v>22</v>
      </c>
      <c r="D56" s="65">
        <v>167.79</v>
      </c>
      <c r="E56" s="79" t="s">
        <v>119</v>
      </c>
    </row>
    <row r="57" spans="1:1158">
      <c r="A57" s="91"/>
      <c r="B57" s="27" t="str">
        <f>B50</f>
        <v>AUGUST</v>
      </c>
      <c r="C57" s="5"/>
      <c r="D57" s="65"/>
      <c r="E57" s="79"/>
    </row>
    <row r="58" spans="1:1158" ht="13.5" thickBot="1">
      <c r="A58" s="93" t="s">
        <v>39</v>
      </c>
      <c r="B58" s="9"/>
      <c r="C58" s="9"/>
      <c r="D58" s="64"/>
      <c r="E58" s="71"/>
    </row>
    <row r="59" spans="1:1158" ht="13.5" thickBot="1">
      <c r="A59" s="23" t="s">
        <v>40</v>
      </c>
      <c r="B59" s="18"/>
      <c r="C59" s="18"/>
      <c r="D59" s="115"/>
      <c r="E59" s="25"/>
    </row>
    <row r="60" spans="1:1158">
      <c r="A60" s="82" t="s">
        <v>127</v>
      </c>
      <c r="B60" s="5"/>
      <c r="C60" s="5">
        <v>29</v>
      </c>
      <c r="D60" s="100">
        <v>980</v>
      </c>
      <c r="E60" s="80" t="s">
        <v>129</v>
      </c>
    </row>
    <row r="61" spans="1:1158">
      <c r="A61" s="92"/>
      <c r="B61" s="4"/>
      <c r="C61" s="3"/>
      <c r="D61" s="61"/>
      <c r="E61" s="70"/>
    </row>
    <row r="62" spans="1:1158" ht="13.5" thickBot="1">
      <c r="A62" s="93">
        <v>20.13</v>
      </c>
      <c r="B62" s="9"/>
      <c r="C62" s="9"/>
      <c r="D62" s="24"/>
      <c r="E62" s="81"/>
    </row>
    <row r="63" spans="1:1158" ht="13.5" thickBot="1">
      <c r="A63" s="97" t="s">
        <v>128</v>
      </c>
      <c r="B63" s="38"/>
      <c r="C63" s="18"/>
      <c r="D63" s="39">
        <v>980</v>
      </c>
      <c r="E63" s="25"/>
    </row>
    <row r="64" spans="1:1158">
      <c r="A64" s="91" t="s">
        <v>58</v>
      </c>
      <c r="B64" s="5"/>
      <c r="C64" s="5">
        <v>29</v>
      </c>
      <c r="D64" s="65">
        <v>350</v>
      </c>
      <c r="E64" s="79" t="s">
        <v>144</v>
      </c>
    </row>
    <row r="65" spans="1:5">
      <c r="A65" s="91"/>
      <c r="B65" s="4" t="str">
        <f>B57</f>
        <v>AUGUST</v>
      </c>
      <c r="C65" s="5"/>
      <c r="D65" s="65"/>
      <c r="E65" s="79"/>
    </row>
    <row r="66" spans="1:5" ht="13.5" thickBot="1">
      <c r="A66" s="93" t="s">
        <v>59</v>
      </c>
      <c r="B66" s="9"/>
      <c r="C66" s="9"/>
      <c r="D66" s="64"/>
      <c r="E66" s="71"/>
    </row>
    <row r="67" spans="1:5" ht="13.5" thickBot="1">
      <c r="A67" s="23" t="s">
        <v>60</v>
      </c>
      <c r="B67" s="37"/>
      <c r="C67" s="38"/>
      <c r="D67" s="115">
        <v>350</v>
      </c>
      <c r="E67" s="25"/>
    </row>
    <row r="68" spans="1:5">
      <c r="A68" s="91" t="s">
        <v>95</v>
      </c>
      <c r="B68" s="65"/>
      <c r="C68" s="118">
        <v>19</v>
      </c>
      <c r="D68" s="65">
        <v>150</v>
      </c>
      <c r="E68" s="79" t="s">
        <v>114</v>
      </c>
    </row>
    <row r="69" spans="1:5">
      <c r="A69" s="90"/>
      <c r="B69" s="4" t="str">
        <f>B65</f>
        <v>AUGUST</v>
      </c>
      <c r="C69" s="119"/>
      <c r="D69" s="63"/>
      <c r="E69" s="70"/>
    </row>
    <row r="70" spans="1:5" ht="13.5" thickBot="1">
      <c r="A70" s="48" t="s">
        <v>96</v>
      </c>
      <c r="B70" s="24"/>
      <c r="C70" s="120"/>
      <c r="D70" s="64"/>
      <c r="E70" s="79"/>
    </row>
    <row r="71" spans="1:5" ht="13.5" thickBot="1">
      <c r="A71" s="23" t="s">
        <v>97</v>
      </c>
      <c r="B71" s="117"/>
      <c r="C71" s="50"/>
      <c r="D71" s="151">
        <v>150</v>
      </c>
      <c r="E71" s="25"/>
    </row>
    <row r="72" spans="1:5">
      <c r="A72" s="91" t="s">
        <v>145</v>
      </c>
      <c r="B72" s="65"/>
      <c r="C72" s="118">
        <v>9</v>
      </c>
      <c r="D72" s="65">
        <v>196</v>
      </c>
      <c r="E72" s="79" t="s">
        <v>148</v>
      </c>
    </row>
    <row r="73" spans="1:5">
      <c r="A73" s="90"/>
      <c r="B73" s="4" t="str">
        <f>B69</f>
        <v>AUGUST</v>
      </c>
      <c r="C73" s="119"/>
      <c r="D73" s="63"/>
      <c r="E73" s="70"/>
    </row>
    <row r="74" spans="1:5" ht="13.5" thickBot="1">
      <c r="A74" s="48" t="s">
        <v>146</v>
      </c>
      <c r="B74" s="24"/>
      <c r="C74" s="120"/>
      <c r="D74" s="64"/>
      <c r="E74" s="79"/>
    </row>
    <row r="75" spans="1:5" ht="13.5" thickBot="1">
      <c r="A75" s="23" t="s">
        <v>147</v>
      </c>
      <c r="B75" s="117"/>
      <c r="C75" s="50"/>
      <c r="D75" s="151">
        <f>D72</f>
        <v>196</v>
      </c>
      <c r="E75" s="25"/>
    </row>
    <row r="76" spans="1:5">
      <c r="A76" s="40" t="s">
        <v>41</v>
      </c>
      <c r="B76" s="11"/>
      <c r="C76">
        <v>6</v>
      </c>
      <c r="D76">
        <v>30</v>
      </c>
      <c r="E76" s="8" t="s">
        <v>151</v>
      </c>
    </row>
    <row r="77" spans="1:5">
      <c r="A77" s="40"/>
      <c r="B77" s="11"/>
      <c r="C77" s="5">
        <v>8</v>
      </c>
      <c r="D77" s="121">
        <v>410</v>
      </c>
      <c r="E77" s="79" t="s">
        <v>133</v>
      </c>
    </row>
    <row r="78" spans="1:5">
      <c r="A78" s="3"/>
      <c r="B78" s="3"/>
      <c r="C78" s="3">
        <v>8</v>
      </c>
      <c r="D78" s="122">
        <v>32.56</v>
      </c>
      <c r="E78" s="70" t="str">
        <f>E77</f>
        <v>AUTOHAUS</v>
      </c>
    </row>
    <row r="79" spans="1:5">
      <c r="A79" s="10"/>
      <c r="B79" s="4" t="str">
        <f>B73</f>
        <v>AUGUST</v>
      </c>
      <c r="C79" s="3">
        <v>21</v>
      </c>
      <c r="D79" s="122">
        <v>499.8</v>
      </c>
      <c r="E79" s="70" t="s">
        <v>115</v>
      </c>
    </row>
    <row r="80" spans="1:5">
      <c r="A80" s="10"/>
      <c r="B80" s="3"/>
      <c r="C80" s="3">
        <v>23</v>
      </c>
      <c r="D80" s="122">
        <v>3479.97</v>
      </c>
      <c r="E80" s="70" t="s">
        <v>149</v>
      </c>
    </row>
    <row r="81" spans="1:5">
      <c r="A81" s="10"/>
      <c r="B81" s="3"/>
      <c r="C81" s="35">
        <v>23</v>
      </c>
      <c r="D81" s="128">
        <v>1755.36</v>
      </c>
      <c r="E81" s="127" t="str">
        <f>E80</f>
        <v>FELIS</v>
      </c>
    </row>
    <row r="82" spans="1:5">
      <c r="A82" s="10"/>
      <c r="B82" s="3"/>
      <c r="C82" s="140">
        <v>29</v>
      </c>
      <c r="D82" s="163">
        <v>5.12</v>
      </c>
      <c r="E82" s="164" t="s">
        <v>152</v>
      </c>
    </row>
    <row r="83" spans="1:5">
      <c r="A83" s="10"/>
      <c r="B83" s="3"/>
      <c r="C83" s="3">
        <v>30</v>
      </c>
      <c r="D83" s="122">
        <v>970.27</v>
      </c>
      <c r="E83" s="70" t="s">
        <v>150</v>
      </c>
    </row>
    <row r="84" spans="1:5">
      <c r="A84" s="10"/>
      <c r="B84" s="3"/>
      <c r="C84" s="3"/>
      <c r="D84" s="122"/>
      <c r="E84" s="70"/>
    </row>
    <row r="85" spans="1:5">
      <c r="A85" s="4" t="s">
        <v>42</v>
      </c>
      <c r="B85" s="3"/>
      <c r="C85" s="3"/>
      <c r="D85" s="122"/>
      <c r="E85" s="70"/>
    </row>
    <row r="86" spans="1:5">
      <c r="A86" s="12"/>
      <c r="B86" s="9"/>
      <c r="C86" s="9"/>
      <c r="D86" s="123"/>
      <c r="E86" s="71"/>
    </row>
    <row r="87" spans="1:5">
      <c r="A87" s="4"/>
      <c r="B87" s="3"/>
      <c r="C87" s="3"/>
      <c r="D87" s="132"/>
      <c r="E87" s="10"/>
    </row>
    <row r="88" spans="1:5">
      <c r="A88" s="4"/>
      <c r="B88" s="3"/>
      <c r="C88" s="3"/>
      <c r="D88" s="132"/>
      <c r="E88" s="10"/>
    </row>
    <row r="89" spans="1:5">
      <c r="A89" s="4"/>
      <c r="B89" s="3"/>
      <c r="C89" s="3"/>
      <c r="D89" s="3"/>
      <c r="E89" s="3"/>
    </row>
    <row r="90" spans="1:5" ht="13.5" thickBot="1">
      <c r="A90" s="12"/>
      <c r="B90" s="9"/>
      <c r="C90" s="9"/>
      <c r="D90" s="64"/>
      <c r="E90" s="81"/>
    </row>
    <row r="91" spans="1:5" ht="13.5" thickBot="1">
      <c r="A91" s="23" t="s">
        <v>43</v>
      </c>
      <c r="B91" s="18"/>
      <c r="C91" s="18"/>
      <c r="D91" s="152">
        <f>D76+D77+D78+D79+D80+D81+D82+D83</f>
        <v>7183.08</v>
      </c>
      <c r="E91" s="25"/>
    </row>
  </sheetData>
  <mergeCells count="1">
    <mergeCell ref="C9:E9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materiale 61</vt:lpstr>
      <vt:lpstr>personal 61</vt:lpstr>
      <vt:lpstr>personal 51</vt:lpstr>
      <vt:lpstr>materiale 51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2018-12-12T08:24:49Z</cp:lastPrinted>
  <dcterms:created xsi:type="dcterms:W3CDTF">1996-10-14T23:33:28Z</dcterms:created>
  <dcterms:modified xsi:type="dcterms:W3CDTF">2019-09-18T06:42:36Z</dcterms:modified>
</cp:coreProperties>
</file>