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-120" windowWidth="19440" windowHeight="11160"/>
  </bookViews>
  <sheets>
    <sheet name="materiale 61" sheetId="6" r:id="rId1"/>
    <sheet name="personal 61" sheetId="4" r:id="rId2"/>
    <sheet name="personal 51" sheetId="1" r:id="rId3"/>
    <sheet name="materiale 51 " sheetId="5" r:id="rId4"/>
  </sheets>
  <calcPr calcId="125725"/>
  <fileRecoveryPr autoRecover="0"/>
</workbook>
</file>

<file path=xl/calcChain.xml><?xml version="1.0" encoding="utf-8"?>
<calcChain xmlns="http://schemas.openxmlformats.org/spreadsheetml/2006/main">
  <c r="B31" i="5"/>
  <c r="D28" i="4"/>
  <c r="D29" i="5" l="1"/>
  <c r="E28"/>
  <c r="E31" i="6"/>
  <c r="D35" i="4"/>
  <c r="D93" i="5" l="1"/>
  <c r="D112"/>
  <c r="D25"/>
  <c r="E24"/>
  <c r="D36" i="6"/>
  <c r="D75"/>
  <c r="D40"/>
  <c r="D27"/>
  <c r="D61" i="5" l="1"/>
  <c r="D44"/>
  <c r="D57"/>
  <c r="D45" i="1"/>
  <c r="D39"/>
  <c r="D30"/>
  <c r="D49" i="6" l="1"/>
  <c r="D45" l="1"/>
  <c r="D45" i="4"/>
  <c r="D22" i="1"/>
  <c r="D15"/>
  <c r="D20" i="5" l="1"/>
  <c r="D50"/>
  <c r="D15" l="1"/>
  <c r="E27" i="1" l="1"/>
  <c r="E28" s="1"/>
  <c r="D25"/>
  <c r="B18" i="6" l="1"/>
  <c r="D15" i="4" l="1"/>
  <c r="D41"/>
  <c r="D38"/>
  <c r="B30" i="6" l="1"/>
  <c r="D97" i="5"/>
  <c r="B17"/>
  <c r="B22" s="1"/>
  <c r="D48" i="4" l="1"/>
  <c r="D31"/>
  <c r="E20"/>
  <c r="E29" s="1"/>
  <c r="B17" i="1"/>
  <c r="B21" s="1"/>
  <c r="B27" l="1"/>
  <c r="B32" s="1"/>
  <c r="B24"/>
  <c r="E32" i="4"/>
  <c r="E36"/>
  <c r="B21" l="1"/>
  <c r="B25" s="1"/>
  <c r="B33" l="1"/>
  <c r="B37" s="1"/>
  <c r="B39" s="1"/>
  <c r="B30"/>
  <c r="B43" l="1"/>
  <c r="B46" s="1"/>
  <c r="B49"/>
  <c r="B28" i="5"/>
  <c r="B38" i="6"/>
  <c r="B36" i="1"/>
  <c r="B42" s="1"/>
  <c r="B43" i="6" l="1"/>
  <c r="B47"/>
  <c r="B51" s="1"/>
  <c r="B53" l="1"/>
  <c r="B57" s="1"/>
  <c r="B73" i="5"/>
  <c r="B61" i="6" l="1"/>
  <c r="B65"/>
  <c r="B69" s="1"/>
  <c r="B77" s="1"/>
  <c r="B95" i="5"/>
  <c r="B100" s="1"/>
  <c r="D51" i="4" l="1"/>
  <c r="D23"/>
  <c r="D19"/>
  <c r="D71" i="5" l="1"/>
  <c r="D67" i="6" l="1"/>
</calcChain>
</file>

<file path=xl/sharedStrings.xml><?xml version="1.0" encoding="utf-8"?>
<sst xmlns="http://schemas.openxmlformats.org/spreadsheetml/2006/main" count="281" uniqueCount="160">
  <si>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</si>
  <si>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</si>
  <si>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</si>
  <si>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</si>
  <si>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</si>
  <si>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</si>
  <si>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</si>
  <si>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</si>
  <si>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</si>
  <si>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</si>
  <si>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</si>
  <si>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</si>
  <si>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</si>
  <si>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</si>
  <si>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</si>
  <si>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</si>
  <si>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</si>
  <si>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</si>
  <si>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</si>
  <si>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</si>
  <si>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</si>
  <si>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</si>
  <si>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</si>
  <si>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Subtotal  10.01.03</t>
  </si>
  <si>
    <t>10.01.03</t>
  </si>
  <si>
    <t>Total   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</si>
  <si>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</si>
  <si>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</si>
  <si>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</si>
  <si>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</si>
  <si>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</si>
  <si>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</si>
  <si>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</si>
  <si>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</si>
  <si>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</si>
  <si>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</si>
  <si>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</si>
  <si>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20.02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</si>
  <si>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</si>
  <si>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</si>
  <si>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</si>
  <si>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</si>
  <si>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</si>
  <si>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</si>
  <si>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</si>
  <si>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</si>
  <si>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</si>
  <si>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20.01.09</t>
  </si>
  <si>
    <t>Subtotal 20.01.09</t>
  </si>
  <si>
    <t>Total 20.01.09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</si>
  <si>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</si>
  <si>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</si>
  <si>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</si>
  <si>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</si>
  <si>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</si>
  <si>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</si>
  <si>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</si>
  <si>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</si>
  <si>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</si>
  <si>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</si>
  <si>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</si>
  <si>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20.01.30</t>
  </si>
  <si>
    <t>20.01.30</t>
  </si>
  <si>
    <t>Total 20.01.30</t>
  </si>
  <si>
    <t>20.02</t>
  </si>
  <si>
    <t>Total 20.02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</si>
  <si>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</si>
  <si>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</si>
  <si>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</si>
  <si>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</si>
  <si>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</si>
  <si>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</si>
  <si>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</si>
  <si>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>Subtotal 10.01.03</t>
  </si>
  <si>
    <t>Total 10.01.03</t>
  </si>
  <si>
    <t>Subtotal 10.01.13.</t>
  </si>
  <si>
    <t>10.01.13.</t>
  </si>
  <si>
    <t>Total 10.01.13.</t>
  </si>
  <si>
    <t>Subtotal 10.02.30</t>
  </si>
  <si>
    <t>10.02.30</t>
  </si>
  <si>
    <t>Total 10.02.30</t>
  </si>
  <si>
    <t>Subtotal 20.06.01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</si>
  <si>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</si>
  <si>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</si>
  <si>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</si>
  <si>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</si>
  <si>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</si>
  <si>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</si>
  <si>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</si>
  <si>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</si>
  <si>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</si>
  <si>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Subtotal 20.13</t>
  </si>
  <si>
    <t>20.13</t>
  </si>
  <si>
    <t>Total 20.13</t>
  </si>
  <si>
    <t>Diurna</t>
  </si>
  <si>
    <t>Subtotal 10.01.30</t>
  </si>
  <si>
    <t>10.01.30</t>
  </si>
  <si>
    <t>Total 10.01.30</t>
  </si>
  <si>
    <t>Bugetele de asig soc si fd special</t>
  </si>
  <si>
    <t>Subtotal 20.30.02</t>
  </si>
  <si>
    <t>20.30.02</t>
  </si>
  <si>
    <t>Total 20.30.02</t>
  </si>
  <si>
    <t>Subtotal 20.05.30</t>
  </si>
  <si>
    <t>20.05.30</t>
  </si>
  <si>
    <t>Total 20.05.30</t>
  </si>
  <si>
    <t>Subtotal 10.02.05</t>
  </si>
  <si>
    <t>10.02.05</t>
  </si>
  <si>
    <t>Total 10.02.05</t>
  </si>
  <si>
    <t>Subtotal 20.01.07</t>
  </si>
  <si>
    <t>20.01.07</t>
  </si>
  <si>
    <t>Total 20.01.07</t>
  </si>
  <si>
    <t>Vouchere de vacanta</t>
  </si>
  <si>
    <t>Reintregire cont</t>
  </si>
  <si>
    <t>Norma de hrana</t>
  </si>
  <si>
    <t>Alte drepturi</t>
  </si>
  <si>
    <t>perioada:              MARTIE 2019</t>
  </si>
  <si>
    <t>MARTIE</t>
  </si>
  <si>
    <t>perioada: MARTIE 2019</t>
  </si>
  <si>
    <t>Alim.card sal.luna februarie 2019  si contr.</t>
  </si>
  <si>
    <t>perioada:         MARTIE  2019</t>
  </si>
  <si>
    <t>Bugetele asig soc si fd speciale</t>
  </si>
  <si>
    <t>perioada:        MARTIE 2019</t>
  </si>
  <si>
    <t>Repunere corecta</t>
  </si>
  <si>
    <t>Alte drepturi martie</t>
  </si>
  <si>
    <t>ASTRA SOCIET COPERATIVA</t>
  </si>
  <si>
    <t>POSTA</t>
  </si>
  <si>
    <t>EON ENERGIE ROMANIA</t>
  </si>
  <si>
    <t>Alim.card .</t>
  </si>
  <si>
    <t>RECUPERARE SUME</t>
  </si>
  <si>
    <t>METRO</t>
  </si>
  <si>
    <t>DEDEMAN</t>
  </si>
  <si>
    <t>SUNNY PLAST</t>
  </si>
  <si>
    <t>Subtotal 20.30.07</t>
  </si>
  <si>
    <t>20.30.07</t>
  </si>
  <si>
    <t>Total 20.30.07</t>
  </si>
  <si>
    <t>APA PROD</t>
  </si>
  <si>
    <t>GRAFICA PLUS</t>
  </si>
  <si>
    <t>Alte drepturi , contributii</t>
  </si>
  <si>
    <t>Alte drepturi , numerar</t>
  </si>
  <si>
    <t>DEPLASARI</t>
  </si>
  <si>
    <t>TINMAR</t>
  </si>
  <si>
    <t>COMPLEXUL ENERGETIC</t>
  </si>
  <si>
    <t>BRAICATA</t>
  </si>
  <si>
    <t>RCS RDS</t>
  </si>
  <si>
    <t>FLORARIE SI DESIGN</t>
  </si>
  <si>
    <t>MEDIA HUNEDOARA</t>
  </si>
  <si>
    <t>ORANGE</t>
  </si>
  <si>
    <t>SOBIS</t>
  </si>
  <si>
    <t>SERVICE AUTOMOBILE</t>
  </si>
  <si>
    <t>SIGEMO</t>
  </si>
  <si>
    <t>TELEKOM ROMANIA</t>
  </si>
  <si>
    <t>FELIS INVEST</t>
  </si>
  <si>
    <t>COMPANIA DE INF NEAMT</t>
  </si>
  <si>
    <t>TORNADO</t>
  </si>
  <si>
    <t>AUTOHAUS HUBER</t>
  </si>
  <si>
    <t>REFLEX</t>
  </si>
  <si>
    <t>MONART 58 SRL</t>
  </si>
  <si>
    <t>ASTRA SOC COOP</t>
  </si>
  <si>
    <t>CONSILIUL JUDETEAN</t>
  </si>
  <si>
    <t>OMV PETROM MARKETING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</si>
</sst>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2" fillId="0" borderId="2" xfId="0" applyFont="1" applyBorder="1"/>
    <xf numFmtId="0" fontId="1" fillId="0" borderId="7" xfId="0" applyFont="1" applyBorder="1"/>
    <xf numFmtId="0" fontId="2" fillId="0" borderId="7" xfId="0" applyFont="1" applyBorder="1"/>
    <xf numFmtId="0" fontId="5" fillId="0" borderId="1" xfId="0" applyFont="1" applyBorder="1"/>
    <xf numFmtId="0" fontId="4" fillId="0" borderId="4" xfId="0" applyFont="1" applyBorder="1"/>
    <xf numFmtId="0" fontId="5" fillId="0" borderId="9" xfId="0" applyFont="1" applyBorder="1"/>
    <xf numFmtId="0" fontId="4" fillId="0" borderId="9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7" xfId="0" applyNumberFormat="1" applyBorder="1"/>
    <xf numFmtId="0" fontId="1" fillId="0" borderId="11" xfId="0" applyFont="1" applyBorder="1"/>
    <xf numFmtId="0" fontId="1" fillId="0" borderId="16" xfId="0" applyFont="1" applyBorder="1"/>
    <xf numFmtId="0" fontId="0" fillId="0" borderId="10" xfId="0" applyBorder="1"/>
    <xf numFmtId="0" fontId="1" fillId="0" borderId="12" xfId="0" applyFont="1" applyBorder="1"/>
    <xf numFmtId="0" fontId="1" fillId="0" borderId="2" xfId="0" applyFont="1" applyBorder="1"/>
    <xf numFmtId="0" fontId="2" fillId="0" borderId="5" xfId="0" applyFont="1" applyBorder="1"/>
    <xf numFmtId="2" fontId="0" fillId="0" borderId="2" xfId="0" applyNumberFormat="1" applyBorder="1"/>
    <xf numFmtId="0" fontId="4" fillId="0" borderId="7" xfId="0" applyFont="1" applyBorder="1"/>
    <xf numFmtId="0" fontId="5" fillId="0" borderId="7" xfId="0" applyFont="1" applyBorder="1"/>
    <xf numFmtId="0" fontId="5" fillId="0" borderId="11" xfId="0" applyFont="1" applyBorder="1"/>
    <xf numFmtId="0" fontId="1" fillId="0" borderId="15" xfId="0" applyFont="1" applyBorder="1"/>
    <xf numFmtId="0" fontId="4" fillId="0" borderId="18" xfId="0" applyFont="1" applyBorder="1"/>
    <xf numFmtId="0" fontId="0" fillId="0" borderId="5" xfId="0" applyBorder="1"/>
    <xf numFmtId="0" fontId="1" fillId="0" borderId="5" xfId="0" applyFont="1" applyBorder="1"/>
    <xf numFmtId="0" fontId="0" fillId="0" borderId="19" xfId="0" applyBorder="1"/>
    <xf numFmtId="0" fontId="0" fillId="0" borderId="11" xfId="0" applyBorder="1"/>
    <xf numFmtId="0" fontId="1" fillId="0" borderId="19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1" fillId="0" borderId="20" xfId="0" applyFont="1" applyBorder="1"/>
    <xf numFmtId="0" fontId="2" fillId="0" borderId="6" xfId="0" applyFont="1" applyBorder="1"/>
    <xf numFmtId="0" fontId="0" fillId="0" borderId="21" xfId="0" applyBorder="1"/>
    <xf numFmtId="0" fontId="5" fillId="0" borderId="12" xfId="0" applyFont="1" applyBorder="1"/>
    <xf numFmtId="0" fontId="0" fillId="0" borderId="22" xfId="0" applyBorder="1"/>
    <xf numFmtId="0" fontId="1" fillId="0" borderId="23" xfId="0" applyFont="1" applyBorder="1"/>
    <xf numFmtId="0" fontId="5" fillId="0" borderId="10" xfId="0" applyFont="1" applyBorder="1"/>
    <xf numFmtId="0" fontId="2" fillId="0" borderId="11" xfId="0" applyFont="1" applyBorder="1"/>
    <xf numFmtId="0" fontId="4" fillId="0" borderId="8" xfId="0" applyFont="1" applyBorder="1"/>
    <xf numFmtId="0" fontId="5" fillId="0" borderId="4" xfId="0" applyFont="1" applyBorder="1"/>
    <xf numFmtId="2" fontId="2" fillId="0" borderId="1" xfId="0" applyNumberFormat="1" applyFont="1" applyBorder="1"/>
    <xf numFmtId="2" fontId="2" fillId="0" borderId="7" xfId="0" applyNumberFormat="1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18" xfId="0" applyFont="1" applyBorder="1"/>
    <xf numFmtId="0" fontId="1" fillId="0" borderId="24" xfId="0" applyFont="1" applyBorder="1"/>
    <xf numFmtId="0" fontId="1" fillId="0" borderId="6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28" xfId="0" applyBorder="1"/>
    <xf numFmtId="0" fontId="0" fillId="0" borderId="27" xfId="0" applyBorder="1"/>
    <xf numFmtId="0" fontId="0" fillId="0" borderId="16" xfId="0" applyBorder="1"/>
    <xf numFmtId="0" fontId="0" fillId="0" borderId="26" xfId="0" applyBorder="1"/>
    <xf numFmtId="0" fontId="4" fillId="0" borderId="27" xfId="0" applyFont="1" applyBorder="1"/>
    <xf numFmtId="0" fontId="4" fillId="0" borderId="16" xfId="0" applyFont="1" applyBorder="1"/>
    <xf numFmtId="0" fontId="4" fillId="0" borderId="28" xfId="0" applyFont="1" applyBorder="1"/>
    <xf numFmtId="0" fontId="5" fillId="0" borderId="16" xfId="0" applyFont="1" applyBorder="1"/>
    <xf numFmtId="0" fontId="2" fillId="0" borderId="31" xfId="0" applyFont="1" applyBorder="1"/>
    <xf numFmtId="0" fontId="2" fillId="0" borderId="32" xfId="0" applyFont="1" applyBorder="1"/>
    <xf numFmtId="0" fontId="1" fillId="0" borderId="10" xfId="0" applyFont="1" applyBorder="1"/>
    <xf numFmtId="0" fontId="0" fillId="0" borderId="34" xfId="0" applyBorder="1"/>
    <xf numFmtId="0" fontId="4" fillId="0" borderId="31" xfId="0" applyFont="1" applyBorder="1"/>
    <xf numFmtId="0" fontId="4" fillId="0" borderId="32" xfId="0" applyFont="1" applyBorder="1"/>
    <xf numFmtId="0" fontId="5" fillId="0" borderId="30" xfId="0" applyFont="1" applyBorder="1"/>
    <xf numFmtId="0" fontId="4" fillId="0" borderId="33" xfId="0" applyFont="1" applyBorder="1"/>
    <xf numFmtId="0" fontId="5" fillId="0" borderId="32" xfId="0" applyFont="1" applyBorder="1"/>
    <xf numFmtId="0" fontId="2" fillId="0" borderId="35" xfId="0" applyFont="1" applyBorder="1"/>
    <xf numFmtId="0" fontId="0" fillId="0" borderId="35" xfId="0" applyBorder="1"/>
    <xf numFmtId="0" fontId="0" fillId="0" borderId="32" xfId="0" applyBorder="1"/>
    <xf numFmtId="0" fontId="1" fillId="0" borderId="36" xfId="0" applyFont="1" applyBorder="1"/>
    <xf numFmtId="0" fontId="4" fillId="0" borderId="36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/>
    <xf numFmtId="0" fontId="2" fillId="0" borderId="36" xfId="0" applyFont="1" applyBorder="1"/>
    <xf numFmtId="0" fontId="1" fillId="0" borderId="9" xfId="0" applyFont="1" applyBorder="1"/>
    <xf numFmtId="0" fontId="1" fillId="0" borderId="18" xfId="0" applyFont="1" applyBorder="1"/>
    <xf numFmtId="0" fontId="2" fillId="0" borderId="8" xfId="0" applyFont="1" applyBorder="1"/>
    <xf numFmtId="0" fontId="0" fillId="0" borderId="37" xfId="0" applyBorder="1"/>
    <xf numFmtId="0" fontId="2" fillId="0" borderId="25" xfId="0" applyFont="1" applyBorder="1"/>
    <xf numFmtId="0" fontId="2" fillId="0" borderId="23" xfId="0" applyFont="1" applyBorder="1"/>
    <xf numFmtId="0" fontId="1" fillId="0" borderId="38" xfId="0" applyFont="1" applyBorder="1"/>
    <xf numFmtId="0" fontId="0" fillId="0" borderId="39" xfId="0" applyBorder="1"/>
    <xf numFmtId="0" fontId="1" fillId="0" borderId="28" xfId="0" applyFont="1" applyBorder="1" applyAlignment="1">
      <alignment horizontal="center"/>
    </xf>
    <xf numFmtId="0" fontId="5" fillId="0" borderId="38" xfId="0" applyFont="1" applyBorder="1"/>
    <xf numFmtId="0" fontId="1" fillId="0" borderId="26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2" fontId="1" fillId="0" borderId="2" xfId="0" applyNumberFormat="1" applyFont="1" applyBorder="1"/>
    <xf numFmtId="0" fontId="0" fillId="0" borderId="24" xfId="0" applyBorder="1"/>
    <xf numFmtId="0" fontId="6" fillId="0" borderId="12" xfId="0" applyFont="1" applyBorder="1"/>
    <xf numFmtId="0" fontId="6" fillId="0" borderId="19" xfId="0" applyFont="1" applyBorder="1"/>
    <xf numFmtId="0" fontId="5" fillId="0" borderId="36" xfId="0" applyFont="1" applyBorder="1"/>
    <xf numFmtId="0" fontId="2" fillId="0" borderId="41" xfId="0" applyFont="1" applyBorder="1"/>
    <xf numFmtId="2" fontId="3" fillId="0" borderId="12" xfId="0" applyNumberFormat="1" applyFont="1" applyBorder="1"/>
    <xf numFmtId="2" fontId="6" fillId="0" borderId="12" xfId="0" applyNumberFormat="1" applyFont="1" applyBorder="1"/>
    <xf numFmtId="0" fontId="1" fillId="0" borderId="8" xfId="0" applyFont="1" applyBorder="1"/>
    <xf numFmtId="0" fontId="2" fillId="0" borderId="42" xfId="0" applyFont="1" applyBorder="1"/>
    <xf numFmtId="2" fontId="1" fillId="0" borderId="7" xfId="0" applyNumberFormat="1" applyFont="1" applyBorder="1"/>
    <xf numFmtId="0" fontId="2" fillId="0" borderId="4" xfId="0" applyFont="1" applyBorder="1"/>
    <xf numFmtId="0" fontId="0" fillId="0" borderId="42" xfId="0" applyBorder="1"/>
    <xf numFmtId="0" fontId="6" fillId="0" borderId="7" xfId="0" applyFont="1" applyBorder="1"/>
    <xf numFmtId="0" fontId="2" fillId="0" borderId="18" xfId="0" applyFont="1" applyBorder="1"/>
    <xf numFmtId="0" fontId="5" fillId="0" borderId="19" xfId="0" applyFont="1" applyBorder="1"/>
    <xf numFmtId="0" fontId="2" fillId="0" borderId="15" xfId="0" applyFont="1" applyBorder="1"/>
    <xf numFmtId="0" fontId="4" fillId="0" borderId="26" xfId="0" applyFont="1" applyBorder="1"/>
    <xf numFmtId="2" fontId="5" fillId="0" borderId="19" xfId="0" applyNumberFormat="1" applyFont="1" applyBorder="1"/>
    <xf numFmtId="0" fontId="4" fillId="0" borderId="12" xfId="0" applyFont="1" applyBorder="1"/>
    <xf numFmtId="0" fontId="4" fillId="0" borderId="0" xfId="0" applyFont="1"/>
    <xf numFmtId="0" fontId="1" fillId="0" borderId="27" xfId="0" applyFont="1" applyBorder="1"/>
    <xf numFmtId="0" fontId="2" fillId="0" borderId="19" xfId="0" applyFont="1" applyBorder="1"/>
    <xf numFmtId="0" fontId="0" fillId="0" borderId="36" xfId="0" applyBorder="1"/>
    <xf numFmtId="0" fontId="0" fillId="0" borderId="9" xfId="0" applyBorder="1"/>
    <xf numFmtId="0" fontId="0" fillId="0" borderId="18" xfId="0" applyBorder="1"/>
    <xf numFmtId="2" fontId="4" fillId="0" borderId="26" xfId="0" applyNumberFormat="1" applyFont="1" applyBorder="1"/>
    <xf numFmtId="2" fontId="4" fillId="0" borderId="27" xfId="0" applyNumberFormat="1" applyFont="1" applyBorder="1"/>
    <xf numFmtId="2" fontId="4" fillId="0" borderId="16" xfId="0" applyNumberFormat="1" applyFont="1" applyBorder="1"/>
    <xf numFmtId="0" fontId="5" fillId="0" borderId="29" xfId="0" applyFont="1" applyBorder="1"/>
    <xf numFmtId="2" fontId="5" fillId="0" borderId="12" xfId="0" applyNumberFormat="1" applyFont="1" applyBorder="1"/>
    <xf numFmtId="0" fontId="2" fillId="0" borderId="43" xfId="0" applyFont="1" applyBorder="1"/>
    <xf numFmtId="0" fontId="1" fillId="0" borderId="25" xfId="0" applyFont="1" applyBorder="1"/>
    <xf numFmtId="0" fontId="0" fillId="0" borderId="20" xfId="0" applyBorder="1"/>
    <xf numFmtId="2" fontId="5" fillId="0" borderId="1" xfId="0" applyNumberFormat="1" applyFont="1" applyBorder="1"/>
    <xf numFmtId="0" fontId="5" fillId="2" borderId="19" xfId="0" applyFont="1" applyFill="1" applyBorder="1"/>
    <xf numFmtId="0" fontId="5" fillId="2" borderId="12" xfId="0" applyFont="1" applyFill="1" applyBorder="1"/>
    <xf numFmtId="0" fontId="5" fillId="2" borderId="12" xfId="1" applyNumberFormat="1" applyFont="1" applyFill="1" applyBorder="1"/>
    <xf numFmtId="0" fontId="2" fillId="0" borderId="34" xfId="0" applyFont="1" applyBorder="1"/>
    <xf numFmtId="0" fontId="5" fillId="3" borderId="38" xfId="0" applyFont="1" applyFill="1" applyBorder="1"/>
    <xf numFmtId="0" fontId="5" fillId="3" borderId="19" xfId="0" applyFont="1" applyFill="1" applyBorder="1"/>
    <xf numFmtId="0" fontId="5" fillId="3" borderId="40" xfId="0" applyFont="1" applyFill="1" applyBorder="1"/>
    <xf numFmtId="0" fontId="1" fillId="3" borderId="19" xfId="0" applyFont="1" applyFill="1" applyBorder="1"/>
    <xf numFmtId="2" fontId="4" fillId="0" borderId="24" xfId="0" applyNumberFormat="1" applyFont="1" applyBorder="1"/>
    <xf numFmtId="2" fontId="1" fillId="3" borderId="13" xfId="0" applyNumberFormat="1" applyFont="1" applyFill="1" applyBorder="1"/>
    <xf numFmtId="0" fontId="0" fillId="0" borderId="31" xfId="0" applyBorder="1"/>
    <xf numFmtId="0" fontId="0" fillId="0" borderId="44" xfId="0" applyBorder="1"/>
    <xf numFmtId="2" fontId="5" fillId="0" borderId="2" xfId="0" applyNumberFormat="1" applyFont="1" applyBorder="1"/>
    <xf numFmtId="0" fontId="2" fillId="0" borderId="1" xfId="0" applyFont="1" applyBorder="1" applyAlignment="1">
      <alignment horizontal="right"/>
    </xf>
    <xf numFmtId="0" fontId="0" fillId="4" borderId="5" xfId="0" applyFill="1" applyBorder="1"/>
    <xf numFmtId="0" fontId="2" fillId="4" borderId="5" xfId="0" applyFont="1" applyFill="1" applyBorder="1"/>
    <xf numFmtId="2" fontId="5" fillId="3" borderId="12" xfId="0" applyNumberFormat="1" applyFont="1" applyFill="1" applyBorder="1"/>
    <xf numFmtId="0" fontId="5" fillId="3" borderId="12" xfId="0" applyFont="1" applyFill="1" applyBorder="1"/>
    <xf numFmtId="0" fontId="5" fillId="3" borderId="15" xfId="0" applyFont="1" applyFill="1" applyBorder="1"/>
    <xf numFmtId="2" fontId="4" fillId="0" borderId="1" xfId="0" applyNumberFormat="1" applyFont="1" applyBorder="1"/>
    <xf numFmtId="0" fontId="2" fillId="0" borderId="16" xfId="0" applyFont="1" applyBorder="1"/>
    <xf numFmtId="0" fontId="1" fillId="0" borderId="37" xfId="0" applyFont="1" applyBorder="1"/>
    <xf numFmtId="2" fontId="0" fillId="0" borderId="1" xfId="0" applyNumberFormat="1" applyBorder="1"/>
    <xf numFmtId="0" fontId="1" fillId="0" borderId="30" xfId="0" applyFont="1" applyBorder="1"/>
    <xf numFmtId="0" fontId="0" fillId="0" borderId="43" xfId="0" applyBorder="1"/>
    <xf numFmtId="0" fontId="1" fillId="0" borderId="3" xfId="0" applyFont="1" applyBorder="1"/>
    <xf numFmtId="0" fontId="1" fillId="0" borderId="40" xfId="0" applyFont="1" applyBorder="1"/>
    <xf numFmtId="0" fontId="1" fillId="0" borderId="39" xfId="0" applyFont="1" applyBorder="1"/>
    <xf numFmtId="0" fontId="1" fillId="0" borderId="29" xfId="0" applyFont="1" applyBorder="1"/>
    <xf numFmtId="0" fontId="2" fillId="0" borderId="30" xfId="0" applyFont="1" applyBorder="1"/>
    <xf numFmtId="0" fontId="2" fillId="0" borderId="45" xfId="0" applyFont="1" applyBorder="1"/>
    <xf numFmtId="0" fontId="2" fillId="0" borderId="46" xfId="0" applyFont="1" applyBorder="1"/>
    <xf numFmtId="0" fontId="0" fillId="0" borderId="29" xfId="0" applyBorder="1"/>
    <xf numFmtId="0" fontId="5" fillId="3" borderId="47" xfId="0" applyFont="1" applyFill="1" applyBorder="1"/>
    <xf numFmtId="0" fontId="5" fillId="0" borderId="5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topLeftCell="A12" workbookViewId="0">
      <selection activeCell="I42" sqref="I42"/>
    </sheetView>
  </sheetViews>
  <sheetFormatPr defaultRowHeight="12.75"/>
  <cols>
    <col min="1" max="1" width="19.85546875" customWidth="1"/>
    <col min="2" max="2" width="15.285156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8" t="s">
        <v>0</v>
      </c>
    </row>
    <row r="3" spans="1:5">
      <c r="A3" t="s">
        <v>13</v>
      </c>
    </row>
    <row r="4" spans="1:5">
      <c r="A4" t="s">
        <v>14</v>
      </c>
    </row>
    <row r="5" spans="1:5">
      <c r="A5" s="9" t="s">
        <v>46</v>
      </c>
    </row>
    <row r="6" spans="1:5">
      <c r="A6" s="9" t="s">
        <v>26</v>
      </c>
    </row>
    <row r="9" spans="1:5">
      <c r="C9" s="178" t="s">
        <v>115</v>
      </c>
      <c r="D9" s="178"/>
      <c r="E9" s="178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2" t="s">
        <v>27</v>
      </c>
      <c r="B12" s="4" t="s">
        <v>116</v>
      </c>
      <c r="C12" s="3"/>
      <c r="D12" s="3"/>
      <c r="E12" s="3"/>
    </row>
    <row r="13" spans="1:5" ht="13.5" thickBot="1">
      <c r="A13" s="14" t="s">
        <v>44</v>
      </c>
      <c r="B13" s="11"/>
      <c r="C13" s="11"/>
      <c r="D13" s="24"/>
      <c r="E13" s="15"/>
    </row>
    <row r="14" spans="1:5" ht="13.5" thickBot="1">
      <c r="A14" s="25" t="s">
        <v>45</v>
      </c>
      <c r="B14" s="20"/>
      <c r="C14" s="20"/>
      <c r="D14" s="114"/>
      <c r="E14" s="23"/>
    </row>
    <row r="15" spans="1:5">
      <c r="A15" s="42" t="s">
        <v>28</v>
      </c>
      <c r="B15" s="5"/>
      <c r="C15" s="3">
        <v>7</v>
      </c>
      <c r="D15" s="44">
        <v>1600</v>
      </c>
      <c r="E15" s="12" t="s">
        <v>126</v>
      </c>
    </row>
    <row r="16" spans="1:5">
      <c r="A16" s="4"/>
      <c r="B16" s="3"/>
      <c r="C16" s="3">
        <v>13</v>
      </c>
      <c r="D16" s="44">
        <v>-749</v>
      </c>
      <c r="E16" s="3" t="s">
        <v>128</v>
      </c>
    </row>
    <row r="17" spans="1:5">
      <c r="A17" s="4"/>
      <c r="B17" s="3"/>
      <c r="C17" s="3">
        <v>15</v>
      </c>
      <c r="D17" s="44">
        <v>-2581.46</v>
      </c>
      <c r="E17" s="3" t="s">
        <v>128</v>
      </c>
    </row>
    <row r="18" spans="1:5" ht="13.5" customHeight="1">
      <c r="A18" s="4"/>
      <c r="B18" s="4" t="str">
        <f>B12</f>
        <v>MARTIE</v>
      </c>
      <c r="C18" s="3">
        <v>18</v>
      </c>
      <c r="D18" s="44">
        <v>1641.18</v>
      </c>
      <c r="E18" s="12" t="s">
        <v>126</v>
      </c>
    </row>
    <row r="19" spans="1:5" ht="13.5" customHeight="1">
      <c r="A19" s="4"/>
      <c r="B19" s="12"/>
      <c r="C19" s="3">
        <v>20</v>
      </c>
      <c r="D19" s="44">
        <v>2784.6</v>
      </c>
      <c r="E19" s="12" t="s">
        <v>140</v>
      </c>
    </row>
    <row r="20" spans="1:5">
      <c r="A20" s="4" t="s">
        <v>29</v>
      </c>
      <c r="B20" s="3"/>
      <c r="C20" s="3">
        <v>20</v>
      </c>
      <c r="D20" s="44">
        <v>3982.28</v>
      </c>
      <c r="E20" s="12" t="s">
        <v>141</v>
      </c>
    </row>
    <row r="21" spans="1:5">
      <c r="A21" s="4"/>
      <c r="B21" s="3"/>
      <c r="C21" s="3">
        <v>22</v>
      </c>
      <c r="D21" s="44">
        <v>-25.49</v>
      </c>
      <c r="E21" s="3" t="s">
        <v>128</v>
      </c>
    </row>
    <row r="22" spans="1:5">
      <c r="A22" s="4"/>
      <c r="B22" s="3"/>
      <c r="C22" s="3">
        <v>27</v>
      </c>
      <c r="D22" s="44">
        <v>-540.97</v>
      </c>
      <c r="E22" s="3" t="s">
        <v>128</v>
      </c>
    </row>
    <row r="23" spans="1:5">
      <c r="A23" s="95"/>
      <c r="B23" s="3"/>
      <c r="C23" s="3">
        <v>28</v>
      </c>
      <c r="D23" s="44">
        <v>1799.78</v>
      </c>
      <c r="E23" s="12" t="s">
        <v>141</v>
      </c>
    </row>
    <row r="24" spans="1:5">
      <c r="A24" s="96"/>
      <c r="B24" s="11"/>
      <c r="C24" s="11"/>
      <c r="D24" s="32"/>
      <c r="E24" s="154"/>
    </row>
    <row r="25" spans="1:5">
      <c r="A25" s="4"/>
      <c r="B25" s="3"/>
      <c r="C25" s="3"/>
      <c r="D25" s="44"/>
      <c r="E25" s="12"/>
    </row>
    <row r="26" spans="1:5" ht="13.5" thickBot="1">
      <c r="A26" s="14"/>
      <c r="B26" s="11"/>
      <c r="C26" s="11"/>
      <c r="D26" s="11"/>
      <c r="E26" s="11"/>
    </row>
    <row r="27" spans="1:5" ht="13.5" thickBot="1">
      <c r="A27" s="25" t="s">
        <v>30</v>
      </c>
      <c r="B27" s="39"/>
      <c r="C27" s="40"/>
      <c r="D27" s="159">
        <f>D15+D16+D17+D18+D19+D20+D21+D22+D23+D24+D25+D26</f>
        <v>7910.92</v>
      </c>
      <c r="E27" s="23"/>
    </row>
    <row r="28" spans="1:5">
      <c r="A28" s="43" t="s">
        <v>31</v>
      </c>
      <c r="B28" s="5"/>
      <c r="C28" s="5">
        <v>18</v>
      </c>
      <c r="D28" s="13">
        <v>-161.88999999999999</v>
      </c>
      <c r="E28" s="13" t="s">
        <v>128</v>
      </c>
    </row>
    <row r="29" spans="1:5">
      <c r="A29" s="12"/>
      <c r="B29" s="3"/>
      <c r="C29" s="3">
        <v>18</v>
      </c>
      <c r="D29" s="12">
        <v>394.31</v>
      </c>
      <c r="E29" s="12" t="s">
        <v>135</v>
      </c>
    </row>
    <row r="30" spans="1:5">
      <c r="A30" s="4" t="s">
        <v>32</v>
      </c>
      <c r="B30" s="4" t="str">
        <f>B18</f>
        <v>MARTIE</v>
      </c>
      <c r="C30" s="3">
        <v>20</v>
      </c>
      <c r="D30" s="12">
        <v>76.98</v>
      </c>
      <c r="E30" s="12" t="s">
        <v>142</v>
      </c>
    </row>
    <row r="31" spans="1:5">
      <c r="A31" s="4"/>
      <c r="B31" s="4"/>
      <c r="C31" s="3">
        <v>20</v>
      </c>
      <c r="D31" s="12">
        <v>14.62</v>
      </c>
      <c r="E31" s="12" t="str">
        <f>E30</f>
        <v>BRAICATA</v>
      </c>
    </row>
    <row r="32" spans="1:5">
      <c r="A32" s="4"/>
      <c r="B32" s="4"/>
      <c r="C32" s="3">
        <v>27</v>
      </c>
      <c r="D32" s="12">
        <v>-48.21</v>
      </c>
      <c r="E32" s="13" t="s">
        <v>128</v>
      </c>
    </row>
    <row r="33" spans="1:5">
      <c r="A33" s="4"/>
      <c r="B33" s="3"/>
      <c r="C33" s="3"/>
      <c r="D33" s="12"/>
      <c r="E33" s="12"/>
    </row>
    <row r="34" spans="1:5">
      <c r="A34" s="45"/>
      <c r="B34" s="37"/>
      <c r="C34" s="37"/>
      <c r="D34" s="30"/>
      <c r="E34" s="30"/>
    </row>
    <row r="35" spans="1:5" ht="13.5" thickBot="1">
      <c r="A35" s="45"/>
      <c r="B35" s="37"/>
      <c r="C35" s="157"/>
      <c r="D35" s="158"/>
      <c r="E35" s="158"/>
    </row>
    <row r="36" spans="1:5" ht="13.5" thickBot="1">
      <c r="A36" s="25" t="s">
        <v>33</v>
      </c>
      <c r="B36" s="20"/>
      <c r="C36" s="20"/>
      <c r="D36" s="159">
        <f>D28+D29+D30+D31+D32+D33+D34</f>
        <v>275.81000000000006</v>
      </c>
      <c r="E36" s="23"/>
    </row>
    <row r="37" spans="1:5">
      <c r="A37" s="43" t="s">
        <v>66</v>
      </c>
      <c r="B37" s="5"/>
      <c r="C37" s="5">
        <v>19</v>
      </c>
      <c r="D37" s="5">
        <v>-336.54</v>
      </c>
      <c r="E37" s="13" t="s">
        <v>128</v>
      </c>
    </row>
    <row r="38" spans="1:5">
      <c r="A38" s="12" t="s">
        <v>67</v>
      </c>
      <c r="B38" s="4" t="str">
        <f>B30</f>
        <v>MARTIE</v>
      </c>
      <c r="C38" s="3"/>
      <c r="D38" s="55"/>
      <c r="E38" s="12"/>
    </row>
    <row r="39" spans="1:5" ht="13.5" thickBot="1">
      <c r="A39" s="15"/>
      <c r="B39" s="11"/>
      <c r="C39" s="11"/>
      <c r="D39" s="56"/>
      <c r="E39" s="11"/>
    </row>
    <row r="40" spans="1:5" ht="13.5" thickBot="1">
      <c r="A40" s="25" t="s">
        <v>68</v>
      </c>
      <c r="B40" s="20"/>
      <c r="C40" s="20"/>
      <c r="D40" s="159">
        <f>D37+D38+D39</f>
        <v>-336.54</v>
      </c>
      <c r="E40" s="23"/>
    </row>
    <row r="41" spans="1:5">
      <c r="A41" s="4" t="s">
        <v>81</v>
      </c>
      <c r="B41" s="5"/>
      <c r="C41" s="5">
        <v>18</v>
      </c>
      <c r="D41" s="155">
        <v>1173.29</v>
      </c>
      <c r="E41" s="5" t="s">
        <v>139</v>
      </c>
    </row>
    <row r="42" spans="1:5">
      <c r="B42" s="3"/>
      <c r="C42" s="3">
        <v>25</v>
      </c>
      <c r="D42" s="142">
        <v>500</v>
      </c>
      <c r="E42" s="5" t="s">
        <v>139</v>
      </c>
    </row>
    <row r="43" spans="1:5">
      <c r="A43" s="4" t="s">
        <v>50</v>
      </c>
      <c r="B43" s="4" t="str">
        <f>B38</f>
        <v>MARTIE</v>
      </c>
      <c r="C43" s="3">
        <v>28</v>
      </c>
      <c r="D43" s="55">
        <v>92.21</v>
      </c>
      <c r="E43" s="5" t="s">
        <v>139</v>
      </c>
    </row>
    <row r="44" spans="1:5" ht="13.5" thickBot="1">
      <c r="A44" s="14"/>
      <c r="B44" s="11"/>
      <c r="C44" s="11"/>
      <c r="D44" s="118"/>
      <c r="E44" s="11"/>
    </row>
    <row r="45" spans="1:5" ht="13.5" thickBot="1">
      <c r="A45" s="25" t="s">
        <v>51</v>
      </c>
      <c r="B45" s="20"/>
      <c r="C45" s="20"/>
      <c r="D45" s="138">
        <f>D41+D42+D43</f>
        <v>1765.5</v>
      </c>
      <c r="E45" s="23"/>
    </row>
    <row r="46" spans="1:5">
      <c r="A46" s="116" t="s">
        <v>34</v>
      </c>
      <c r="B46" s="7"/>
      <c r="C46" s="7">
        <v>26</v>
      </c>
      <c r="D46" s="17">
        <v>50.79</v>
      </c>
      <c r="E46" s="117" t="s">
        <v>150</v>
      </c>
    </row>
    <row r="47" spans="1:5">
      <c r="A47" s="29" t="s">
        <v>35</v>
      </c>
      <c r="B47" s="29" t="str">
        <f>B38</f>
        <v>MARTIE</v>
      </c>
      <c r="C47" s="5"/>
      <c r="D47" s="13"/>
      <c r="E47" s="13"/>
    </row>
    <row r="48" spans="1:5" ht="13.5" thickBot="1">
      <c r="A48" s="11"/>
      <c r="B48" s="11"/>
      <c r="C48" s="11"/>
      <c r="D48" s="56"/>
      <c r="E48" s="15"/>
    </row>
    <row r="49" spans="1:5" ht="13.5" thickBot="1">
      <c r="A49" s="25" t="s">
        <v>36</v>
      </c>
      <c r="B49" s="20"/>
      <c r="C49" s="20"/>
      <c r="D49" s="159">
        <f>D46</f>
        <v>50.79</v>
      </c>
      <c r="E49" s="23"/>
    </row>
    <row r="50" spans="1:5">
      <c r="A50" s="29" t="s">
        <v>48</v>
      </c>
      <c r="B50" s="5"/>
      <c r="C50" s="5"/>
      <c r="D50" s="108"/>
      <c r="E50" s="5"/>
    </row>
    <row r="51" spans="1:5" ht="13.5" thickBot="1">
      <c r="A51" s="14" t="s">
        <v>47</v>
      </c>
      <c r="B51" s="11" t="str">
        <f>B47</f>
        <v>MARTIE</v>
      </c>
      <c r="C51" s="11"/>
      <c r="D51" s="56"/>
      <c r="E51" s="11"/>
    </row>
    <row r="52" spans="1:5" ht="13.5" thickBot="1">
      <c r="A52" s="25" t="s">
        <v>49</v>
      </c>
      <c r="B52" s="20"/>
      <c r="C52" s="20"/>
      <c r="D52" s="115"/>
      <c r="E52" s="23"/>
    </row>
    <row r="53" spans="1:5">
      <c r="A53" s="42" t="s">
        <v>61</v>
      </c>
      <c r="B53" s="29" t="str">
        <f>B47</f>
        <v>MARTIE</v>
      </c>
      <c r="C53" s="5"/>
      <c r="D53" s="13"/>
      <c r="E53" s="13"/>
    </row>
    <row r="54" spans="1:5" ht="13.5" thickBot="1">
      <c r="A54" s="14" t="s">
        <v>62</v>
      </c>
      <c r="B54" s="11"/>
      <c r="C54" s="11"/>
      <c r="D54" s="15"/>
      <c r="E54" s="11"/>
    </row>
    <row r="55" spans="1:5" ht="13.5" thickBot="1">
      <c r="A55" s="25" t="s">
        <v>63</v>
      </c>
      <c r="B55" s="20"/>
      <c r="C55" s="20"/>
      <c r="D55" s="160">
        <v>129.5</v>
      </c>
      <c r="E55" s="23"/>
    </row>
    <row r="56" spans="1:5">
      <c r="A56" s="45" t="s">
        <v>37</v>
      </c>
      <c r="B56" s="37"/>
      <c r="C56" s="37"/>
      <c r="D56" s="30"/>
      <c r="E56" s="46"/>
    </row>
    <row r="57" spans="1:5">
      <c r="A57" s="4" t="s">
        <v>64</v>
      </c>
      <c r="B57" s="4" t="str">
        <f>B53</f>
        <v>MARTIE</v>
      </c>
      <c r="C57" s="3"/>
      <c r="D57" s="4"/>
      <c r="E57" s="3"/>
    </row>
    <row r="58" spans="1:5" ht="13.5" thickBot="1">
      <c r="A58" s="14"/>
      <c r="B58" s="11"/>
      <c r="C58" s="11"/>
      <c r="D58" s="14"/>
      <c r="E58" s="11"/>
    </row>
    <row r="59" spans="1:5" ht="13.5" thickBot="1">
      <c r="A59" s="25" t="s">
        <v>65</v>
      </c>
      <c r="B59" s="20"/>
      <c r="C59" s="20"/>
      <c r="D59" s="110"/>
      <c r="E59" s="23"/>
    </row>
    <row r="60" spans="1:5">
      <c r="A60" s="42" t="s">
        <v>102</v>
      </c>
      <c r="B60" s="5"/>
      <c r="C60" s="5"/>
      <c r="D60" s="13"/>
      <c r="E60" s="13"/>
    </row>
    <row r="61" spans="1:5">
      <c r="A61" s="4" t="s">
        <v>103</v>
      </c>
      <c r="B61" s="4" t="str">
        <f>B57</f>
        <v>MARTIE</v>
      </c>
      <c r="C61" s="3"/>
      <c r="D61" s="55"/>
      <c r="E61" s="12"/>
    </row>
    <row r="62" spans="1:5" ht="13.5" thickBot="1">
      <c r="A62" s="14"/>
      <c r="B62" s="11"/>
      <c r="C62" s="11"/>
      <c r="D62" s="15"/>
      <c r="E62" s="15"/>
    </row>
    <row r="63" spans="1:5" ht="13.5" thickBot="1">
      <c r="A63" s="25" t="s">
        <v>104</v>
      </c>
      <c r="B63" s="20"/>
      <c r="C63" s="20"/>
      <c r="D63" s="138"/>
      <c r="E63" s="23"/>
    </row>
    <row r="64" spans="1:5">
      <c r="A64" s="59" t="s">
        <v>38</v>
      </c>
      <c r="B64" s="7"/>
      <c r="C64" s="7">
        <v>26</v>
      </c>
      <c r="D64" s="119">
        <v>167.79</v>
      </c>
      <c r="E64" s="120" t="s">
        <v>152</v>
      </c>
    </row>
    <row r="65" spans="1:5">
      <c r="A65" s="13"/>
      <c r="B65" s="29" t="str">
        <f>B57</f>
        <v>MARTIE</v>
      </c>
      <c r="C65" s="5"/>
      <c r="D65" s="13"/>
      <c r="E65" s="13"/>
    </row>
    <row r="66" spans="1:5" ht="13.5" thickBot="1">
      <c r="A66" s="14" t="s">
        <v>39</v>
      </c>
      <c r="B66" s="11"/>
      <c r="C66" s="11"/>
      <c r="D66" s="15"/>
      <c r="E66" s="15"/>
    </row>
    <row r="67" spans="1:5" ht="13.5" thickBot="1">
      <c r="A67" s="25" t="s">
        <v>40</v>
      </c>
      <c r="B67" s="20"/>
      <c r="C67" s="20"/>
      <c r="D67" s="161">
        <f>D64+D65+D66</f>
        <v>167.79</v>
      </c>
      <c r="E67" s="22"/>
    </row>
    <row r="68" spans="1:5" ht="13.5" thickBot="1">
      <c r="A68" s="34" t="s">
        <v>41</v>
      </c>
      <c r="B68" s="20"/>
      <c r="C68" s="20"/>
      <c r="D68" s="127"/>
      <c r="E68" s="124"/>
    </row>
    <row r="69" spans="1:5">
      <c r="A69" s="30"/>
      <c r="B69" s="38" t="str">
        <f>B65</f>
        <v>MARTIE</v>
      </c>
      <c r="C69" s="37">
        <v>14</v>
      </c>
      <c r="D69" s="30">
        <v>51.68</v>
      </c>
      <c r="E69" s="30" t="s">
        <v>130</v>
      </c>
    </row>
    <row r="70" spans="1:5">
      <c r="A70" s="12"/>
      <c r="B70" s="4"/>
      <c r="C70" s="3">
        <v>14</v>
      </c>
      <c r="D70" s="55">
        <v>27</v>
      </c>
      <c r="E70" s="12" t="s">
        <v>131</v>
      </c>
    </row>
    <row r="71" spans="1:5">
      <c r="A71" s="12"/>
      <c r="B71" s="4"/>
      <c r="C71" s="3">
        <v>15</v>
      </c>
      <c r="D71" s="55">
        <v>59.02</v>
      </c>
      <c r="E71" s="12" t="s">
        <v>136</v>
      </c>
    </row>
    <row r="72" spans="1:5">
      <c r="A72" s="4" t="s">
        <v>42</v>
      </c>
      <c r="B72" s="3"/>
      <c r="C72" s="3">
        <v>18</v>
      </c>
      <c r="D72" s="12">
        <v>129.5</v>
      </c>
      <c r="E72" s="12" t="s">
        <v>128</v>
      </c>
    </row>
    <row r="73" spans="1:5">
      <c r="A73" s="4"/>
      <c r="B73" s="3"/>
      <c r="C73" s="3">
        <v>26</v>
      </c>
      <c r="D73" s="156">
        <v>3800</v>
      </c>
      <c r="E73" s="12" t="s">
        <v>151</v>
      </c>
    </row>
    <row r="74" spans="1:5" ht="13.5" thickBot="1">
      <c r="A74" s="8"/>
      <c r="B74" s="141"/>
      <c r="C74" s="37">
        <v>28</v>
      </c>
      <c r="D74" s="30">
        <v>250</v>
      </c>
      <c r="E74" s="12" t="s">
        <v>153</v>
      </c>
    </row>
    <row r="75" spans="1:5" ht="13.5" thickBot="1">
      <c r="A75" s="75" t="s">
        <v>43</v>
      </c>
      <c r="B75" s="47"/>
      <c r="C75" s="20"/>
      <c r="D75" s="159">
        <f>D69+D70+D72+D73+D74</f>
        <v>4258.18</v>
      </c>
      <c r="E75" s="49"/>
    </row>
    <row r="76" spans="1:5">
      <c r="A76" s="42" t="s">
        <v>52</v>
      </c>
      <c r="B76" s="5"/>
      <c r="C76" s="5"/>
      <c r="D76" s="31"/>
      <c r="E76" s="13"/>
    </row>
    <row r="77" spans="1:5">
      <c r="A77" s="12"/>
      <c r="B77" s="4" t="str">
        <f>B69</f>
        <v>MARTIE</v>
      </c>
      <c r="C77" s="3"/>
      <c r="D77" s="3"/>
      <c r="E77" s="3"/>
    </row>
    <row r="78" spans="1:5" ht="13.5" thickBot="1">
      <c r="A78" s="14" t="s">
        <v>53</v>
      </c>
      <c r="B78" s="11"/>
      <c r="C78" s="11"/>
      <c r="D78" s="11"/>
      <c r="E78" s="11"/>
    </row>
    <row r="79" spans="1:5" ht="13.5" thickBot="1">
      <c r="A79" s="25" t="s">
        <v>54</v>
      </c>
      <c r="B79" s="20"/>
      <c r="C79" s="20"/>
      <c r="D79" s="20"/>
      <c r="E79" s="23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C51"/>
  <sheetViews>
    <sheetView topLeftCell="A4" workbookViewId="0">
      <selection activeCell="F22" sqref="F22"/>
    </sheetView>
  </sheetViews>
  <sheetFormatPr defaultRowHeight="12.75"/>
  <cols>
    <col min="1" max="1" width="19.85546875" customWidth="1"/>
    <col min="2" max="2" width="13.5703125" customWidth="1"/>
    <col min="3" max="3" width="11.5703125" customWidth="1"/>
    <col min="4" max="4" width="11.85546875" customWidth="1"/>
    <col min="5" max="5" width="40.85546875" customWidth="1"/>
    <col min="9" max="9" width="15.42578125" bestFit="1" customWidth="1"/>
    <col min="10" max="12" width="0" hidden="1" customWidth="1"/>
    <col min="13" max="13" width="14.140625" bestFit="1" customWidth="1"/>
  </cols>
  <sheetData>
    <row r="1" spans="1:5">
      <c r="A1" s="8" t="s">
        <v>0</v>
      </c>
    </row>
    <row r="3" spans="1:5">
      <c r="A3" t="s">
        <v>13</v>
      </c>
      <c r="E3" s="9" t="s">
        <v>72</v>
      </c>
    </row>
    <row r="4" spans="1:5">
      <c r="A4" t="s">
        <v>14</v>
      </c>
    </row>
    <row r="5" spans="1:5">
      <c r="A5" s="9" t="s">
        <v>22</v>
      </c>
    </row>
    <row r="6" spans="1:5">
      <c r="A6" t="s">
        <v>15</v>
      </c>
    </row>
    <row r="9" spans="1:5">
      <c r="C9" s="178" t="s">
        <v>117</v>
      </c>
      <c r="D9" s="178"/>
      <c r="E9" s="178"/>
    </row>
    <row r="10" spans="1:5" ht="13.5" thickBot="1"/>
    <row r="11" spans="1:5" s="1" customFormat="1" ht="13.5" thickBot="1">
      <c r="A11" s="87" t="s">
        <v>2</v>
      </c>
      <c r="B11" s="88" t="s">
        <v>3</v>
      </c>
      <c r="C11" s="88" t="s">
        <v>4</v>
      </c>
      <c r="D11" s="89" t="s">
        <v>5</v>
      </c>
      <c r="E11" s="90" t="s">
        <v>6</v>
      </c>
    </row>
    <row r="12" spans="1:5">
      <c r="A12" s="86" t="s">
        <v>7</v>
      </c>
      <c r="B12" s="42" t="s">
        <v>116</v>
      </c>
      <c r="C12" s="5">
        <v>13</v>
      </c>
      <c r="D12" s="68">
        <v>116085</v>
      </c>
      <c r="E12" s="82" t="s">
        <v>118</v>
      </c>
    </row>
    <row r="13" spans="1:5">
      <c r="A13" s="18" t="s">
        <v>8</v>
      </c>
      <c r="B13" s="12"/>
      <c r="C13" s="3"/>
      <c r="D13" s="66"/>
      <c r="E13" s="73"/>
    </row>
    <row r="14" spans="1:5" ht="13.5" thickBot="1">
      <c r="A14" s="36"/>
      <c r="B14" s="11"/>
      <c r="C14" s="11"/>
      <c r="D14" s="67"/>
      <c r="E14" s="74"/>
    </row>
    <row r="15" spans="1:5" ht="13.5" thickBot="1">
      <c r="A15" s="34" t="s">
        <v>9</v>
      </c>
      <c r="B15" s="28"/>
      <c r="C15" s="28"/>
      <c r="D15" s="143">
        <f>D12+D13+D14</f>
        <v>116085</v>
      </c>
      <c r="E15" s="75"/>
    </row>
    <row r="16" spans="1:5">
      <c r="A16" s="53" t="s">
        <v>23</v>
      </c>
      <c r="B16" s="7"/>
      <c r="C16" s="7">
        <v>13</v>
      </c>
      <c r="D16" s="65">
        <v>1008</v>
      </c>
      <c r="E16" s="82" t="s">
        <v>118</v>
      </c>
    </row>
    <row r="17" spans="1:5">
      <c r="A17" s="19" t="s">
        <v>24</v>
      </c>
      <c r="B17" s="12"/>
      <c r="C17" s="3"/>
      <c r="D17" s="66"/>
      <c r="E17" s="73"/>
    </row>
    <row r="18" spans="1:5" ht="13.5" thickBot="1">
      <c r="A18" s="36"/>
      <c r="B18" s="11"/>
      <c r="C18" s="11"/>
      <c r="D18" s="67"/>
      <c r="E18" s="74"/>
    </row>
    <row r="19" spans="1:5" ht="13.5" thickBot="1">
      <c r="A19" s="34" t="s">
        <v>25</v>
      </c>
      <c r="B19" s="28"/>
      <c r="C19" s="28"/>
      <c r="D19" s="143">
        <f>D16+D17+D18</f>
        <v>1008</v>
      </c>
      <c r="E19" s="75"/>
    </row>
    <row r="20" spans="1:5" ht="13.5" thickBot="1">
      <c r="A20" s="43" t="s">
        <v>10</v>
      </c>
      <c r="B20" s="5"/>
      <c r="C20" s="5">
        <v>13</v>
      </c>
      <c r="D20" s="68">
        <v>6377</v>
      </c>
      <c r="E20" s="73" t="str">
        <f>E16</f>
        <v>Alim.card sal.luna februarie 2019  si contr.</v>
      </c>
    </row>
    <row r="21" spans="1:5">
      <c r="A21" s="16" t="s">
        <v>11</v>
      </c>
      <c r="B21" s="54" t="str">
        <f>B12</f>
        <v>MARTIE</v>
      </c>
      <c r="C21" s="3"/>
      <c r="D21" s="66"/>
      <c r="E21" s="76"/>
    </row>
    <row r="22" spans="1:5" ht="13.5" thickBot="1">
      <c r="A22" s="32"/>
      <c r="B22" s="11"/>
      <c r="C22" s="11"/>
      <c r="D22" s="67"/>
      <c r="E22" s="74"/>
    </row>
    <row r="23" spans="1:5" ht="13.5" thickBot="1">
      <c r="A23" s="34" t="s">
        <v>12</v>
      </c>
      <c r="B23" s="48"/>
      <c r="C23" s="48"/>
      <c r="D23" s="143">
        <f>D20+D21+D22</f>
        <v>6377</v>
      </c>
      <c r="E23" s="51"/>
    </row>
    <row r="24" spans="1:5" ht="13.5" thickBot="1">
      <c r="A24" s="43" t="s">
        <v>82</v>
      </c>
      <c r="B24" s="43"/>
      <c r="C24" s="44">
        <v>4</v>
      </c>
      <c r="D24" s="69">
        <v>1614</v>
      </c>
      <c r="E24" s="77" t="s">
        <v>94</v>
      </c>
    </row>
    <row r="25" spans="1:5">
      <c r="A25" s="44" t="s">
        <v>83</v>
      </c>
      <c r="B25" s="54" t="str">
        <f>B21</f>
        <v>MARTIE</v>
      </c>
      <c r="C25">
        <v>6</v>
      </c>
      <c r="D25">
        <v>-1614</v>
      </c>
      <c r="E25" s="76" t="s">
        <v>122</v>
      </c>
    </row>
    <row r="26" spans="1:5">
      <c r="A26" s="32"/>
      <c r="B26" s="177"/>
      <c r="C26">
        <v>18</v>
      </c>
      <c r="D26">
        <v>280</v>
      </c>
      <c r="E26" s="76" t="s">
        <v>94</v>
      </c>
    </row>
    <row r="27" spans="1:5" ht="13.5" thickBot="1">
      <c r="A27" s="32"/>
      <c r="B27" s="32"/>
      <c r="C27" s="32">
        <v>28</v>
      </c>
      <c r="D27" s="70">
        <v>40</v>
      </c>
      <c r="E27" s="78" t="s">
        <v>94</v>
      </c>
    </row>
    <row r="28" spans="1:5" ht="13.5" thickBot="1">
      <c r="A28" s="57" t="s">
        <v>84</v>
      </c>
      <c r="B28" s="58"/>
      <c r="C28" s="58"/>
      <c r="D28" s="137">
        <f>D24+D25+D26+D27</f>
        <v>320</v>
      </c>
      <c r="E28" s="79"/>
    </row>
    <row r="29" spans="1:5">
      <c r="A29" s="59" t="s">
        <v>95</v>
      </c>
      <c r="B29" s="54"/>
      <c r="C29" s="17">
        <v>13</v>
      </c>
      <c r="D29" s="71">
        <v>12609</v>
      </c>
      <c r="E29" s="80" t="str">
        <f>E20</f>
        <v>Alim.card sal.luna februarie 2019  si contr.</v>
      </c>
    </row>
    <row r="30" spans="1:5" ht="13.5" thickBot="1">
      <c r="A30" s="60" t="s">
        <v>96</v>
      </c>
      <c r="B30" s="33" t="str">
        <f>B25</f>
        <v>MARTIE</v>
      </c>
      <c r="C30" s="33"/>
      <c r="D30" s="72"/>
      <c r="E30" s="81"/>
    </row>
    <row r="31" spans="1:5" ht="13.5" thickBot="1">
      <c r="A31" s="34" t="s">
        <v>97</v>
      </c>
      <c r="B31" s="48"/>
      <c r="C31" s="48"/>
      <c r="D31" s="143">
        <f>D29+D30</f>
        <v>12609</v>
      </c>
      <c r="E31" s="51"/>
    </row>
    <row r="32" spans="1:5">
      <c r="A32" s="42" t="s">
        <v>19</v>
      </c>
      <c r="B32" s="5"/>
      <c r="C32" s="5">
        <v>13</v>
      </c>
      <c r="D32" s="68">
        <v>26133</v>
      </c>
      <c r="E32" s="82" t="str">
        <f>E29</f>
        <v>Alim.card sal.luna februarie 2019  si contr.</v>
      </c>
    </row>
    <row r="33" spans="1:1355">
      <c r="A33" s="16" t="s">
        <v>20</v>
      </c>
      <c r="B33" s="16" t="str">
        <f>B25</f>
        <v>MARTIE</v>
      </c>
      <c r="C33" s="3"/>
      <c r="D33" s="66"/>
      <c r="E33" s="73" t="s">
        <v>112</v>
      </c>
    </row>
    <row r="34" spans="1:1355" ht="13.5" thickBot="1">
      <c r="A34" s="32"/>
      <c r="B34" s="11"/>
      <c r="C34" s="11"/>
      <c r="D34" s="67"/>
      <c r="E34" s="74"/>
    </row>
    <row r="35" spans="1:1355" ht="13.5" thickBot="1">
      <c r="A35" s="34" t="s">
        <v>21</v>
      </c>
      <c r="B35" s="28"/>
      <c r="C35" s="28"/>
      <c r="D35" s="143">
        <f>D32+D33</f>
        <v>26133</v>
      </c>
      <c r="E35" s="75"/>
    </row>
    <row r="36" spans="1:1355">
      <c r="A36" s="42" t="s">
        <v>88</v>
      </c>
      <c r="B36" s="29"/>
      <c r="C36" s="13">
        <v>13</v>
      </c>
      <c r="D36" s="63">
        <v>5887</v>
      </c>
      <c r="E36" s="82" t="str">
        <f>E29</f>
        <v>Alim.card sal.luna februarie 2019  si contr.</v>
      </c>
    </row>
    <row r="37" spans="1:1355" ht="13.5" thickBot="1">
      <c r="A37" s="33" t="s">
        <v>89</v>
      </c>
      <c r="B37" s="14" t="str">
        <f>B33</f>
        <v>MARTIE</v>
      </c>
      <c r="C37" s="14">
        <v>14</v>
      </c>
      <c r="D37" s="26">
        <v>147</v>
      </c>
      <c r="E37" s="13" t="s">
        <v>123</v>
      </c>
    </row>
    <row r="38" spans="1:1355" s="21" customFormat="1" ht="13.5" thickBot="1">
      <c r="A38" s="34" t="s">
        <v>90</v>
      </c>
      <c r="B38" s="28"/>
      <c r="C38" s="28"/>
      <c r="D38" s="143">
        <f>D36+D37</f>
        <v>6034</v>
      </c>
      <c r="E38" s="7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</row>
    <row r="39" spans="1:1355">
      <c r="A39" s="42" t="s">
        <v>105</v>
      </c>
      <c r="B39" s="29" t="str">
        <f>B37</f>
        <v>MARTIE</v>
      </c>
      <c r="C39" s="13">
        <v>6</v>
      </c>
      <c r="D39" s="13">
        <v>1614</v>
      </c>
      <c r="E39" s="13" t="s">
        <v>123</v>
      </c>
    </row>
    <row r="40" spans="1:1355" ht="13.5" thickBot="1">
      <c r="A40" s="33" t="s">
        <v>106</v>
      </c>
      <c r="B40" s="14"/>
      <c r="C40" s="14"/>
      <c r="D40" s="14"/>
      <c r="E40" s="14"/>
    </row>
    <row r="41" spans="1:1355" ht="13.5" thickBot="1">
      <c r="A41" s="34" t="s">
        <v>107</v>
      </c>
      <c r="B41" s="28"/>
      <c r="C41" s="28"/>
      <c r="D41" s="144">
        <f>D39</f>
        <v>1614</v>
      </c>
      <c r="E41" s="35"/>
    </row>
    <row r="42" spans="1:1355">
      <c r="A42" s="112" t="s">
        <v>85</v>
      </c>
      <c r="B42" s="5"/>
      <c r="C42">
        <v>14</v>
      </c>
      <c r="D42">
        <v>0</v>
      </c>
      <c r="E42" s="113" t="s">
        <v>111</v>
      </c>
    </row>
    <row r="43" spans="1:1355">
      <c r="A43" s="18" t="s">
        <v>86</v>
      </c>
      <c r="B43" s="16" t="str">
        <f>B33</f>
        <v>MARTIE</v>
      </c>
      <c r="C43" s="5"/>
      <c r="D43" s="68"/>
      <c r="E43" s="82" t="s">
        <v>111</v>
      </c>
    </row>
    <row r="44" spans="1:1355" ht="13.5" thickBot="1">
      <c r="A44" s="36"/>
      <c r="B44" s="11"/>
      <c r="C44" s="11"/>
      <c r="D44" s="67"/>
      <c r="E44" s="74"/>
    </row>
    <row r="45" spans="1:1355" ht="13.5" thickBot="1">
      <c r="A45" s="25" t="s">
        <v>87</v>
      </c>
      <c r="B45" s="20"/>
      <c r="C45" s="20"/>
      <c r="D45" s="143">
        <f>D42+D43+D44</f>
        <v>0</v>
      </c>
      <c r="E45" s="27"/>
    </row>
    <row r="46" spans="1:1355">
      <c r="A46" s="29" t="s">
        <v>78</v>
      </c>
      <c r="B46" s="29" t="str">
        <f>B43</f>
        <v>MARTIE</v>
      </c>
      <c r="C46" s="5"/>
      <c r="D46" s="5"/>
      <c r="E46" s="13" t="s">
        <v>114</v>
      </c>
    </row>
    <row r="47" spans="1:1355" ht="13.5" thickBot="1">
      <c r="A47" s="14" t="s">
        <v>79</v>
      </c>
      <c r="B47" s="11"/>
      <c r="C47" s="11"/>
      <c r="D47" s="15"/>
      <c r="E47" s="11"/>
    </row>
    <row r="48" spans="1:1355" ht="13.5" thickBot="1">
      <c r="A48" s="34" t="s">
        <v>80</v>
      </c>
      <c r="B48" s="20"/>
      <c r="C48" s="20"/>
      <c r="D48" s="144">
        <f>D46+D47</f>
        <v>0</v>
      </c>
      <c r="E48" s="23"/>
    </row>
    <row r="49" spans="1:5">
      <c r="A49" s="13" t="s">
        <v>69</v>
      </c>
      <c r="B49" s="54" t="str">
        <f>B33</f>
        <v>MARTIE</v>
      </c>
      <c r="C49" s="5">
        <v>13</v>
      </c>
      <c r="D49" s="68">
        <v>3021</v>
      </c>
      <c r="E49" s="82" t="s">
        <v>98</v>
      </c>
    </row>
    <row r="50" spans="1:5" ht="13.5" thickBot="1">
      <c r="A50" s="15" t="s">
        <v>70</v>
      </c>
      <c r="B50" s="15"/>
      <c r="C50" s="11"/>
      <c r="D50" s="67"/>
      <c r="E50" s="74"/>
    </row>
    <row r="51" spans="1:5" ht="13.5" thickBot="1">
      <c r="A51" s="25" t="s">
        <v>71</v>
      </c>
      <c r="B51" s="20"/>
      <c r="C51" s="20"/>
      <c r="D51" s="143">
        <f>D49+D50</f>
        <v>3021</v>
      </c>
      <c r="E51" s="27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3" workbookViewId="0">
      <selection activeCell="A51" sqref="A51"/>
    </sheetView>
  </sheetViews>
  <sheetFormatPr defaultRowHeight="12.75"/>
  <cols>
    <col min="1" max="1" width="19.85546875" customWidth="1"/>
    <col min="2" max="2" width="16.42578125" customWidth="1"/>
    <col min="3" max="3" width="11.5703125" customWidth="1"/>
    <col min="4" max="4" width="11.85546875" customWidth="1"/>
    <col min="5" max="5" width="45.85546875" customWidth="1"/>
    <col min="8" max="8" width="15.42578125" bestFit="1" customWidth="1"/>
    <col min="9" max="9" width="11.28515625" bestFit="1" customWidth="1"/>
    <col min="11" max="11" width="15.85546875" bestFit="1" customWidth="1"/>
  </cols>
  <sheetData>
    <row r="1" spans="1:5">
      <c r="A1" s="8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t="s">
        <v>15</v>
      </c>
    </row>
    <row r="8" spans="1:5" s="1" customFormat="1">
      <c r="A8"/>
      <c r="B8"/>
      <c r="C8"/>
      <c r="D8"/>
      <c r="E8"/>
    </row>
    <row r="9" spans="1:5">
      <c r="C9" s="178" t="s">
        <v>119</v>
      </c>
      <c r="D9" s="179"/>
      <c r="E9" s="179"/>
    </row>
    <row r="11" spans="1: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6" t="s">
        <v>7</v>
      </c>
      <c r="B12" s="3"/>
      <c r="C12" s="3">
        <v>13</v>
      </c>
      <c r="D12" s="3">
        <v>218171</v>
      </c>
      <c r="E12" s="32" t="s">
        <v>118</v>
      </c>
    </row>
    <row r="13" spans="1:5">
      <c r="A13" s="16" t="s">
        <v>8</v>
      </c>
      <c r="B13" s="4" t="s">
        <v>116</v>
      </c>
      <c r="C13" s="3"/>
      <c r="D13" s="11"/>
      <c r="E13" s="30"/>
    </row>
    <row r="14" spans="1:5" ht="13.5" thickBot="1">
      <c r="A14" s="32"/>
      <c r="B14" s="11"/>
      <c r="C14" s="11"/>
      <c r="D14" s="11"/>
      <c r="E14" s="11"/>
    </row>
    <row r="15" spans="1:5" ht="13.5" thickBot="1">
      <c r="A15" s="34" t="s">
        <v>9</v>
      </c>
      <c r="B15" s="41"/>
      <c r="C15" s="25"/>
      <c r="D15" s="145">
        <f>D12+D13+D14</f>
        <v>218171</v>
      </c>
      <c r="E15" s="35"/>
    </row>
    <row r="16" spans="1:5">
      <c r="A16" s="43" t="s">
        <v>73</v>
      </c>
      <c r="B16" s="5"/>
      <c r="C16" s="5"/>
      <c r="D16" s="5"/>
      <c r="E16" s="32"/>
    </row>
    <row r="17" spans="1:5">
      <c r="A17" s="16" t="s">
        <v>24</v>
      </c>
      <c r="B17" s="4" t="str">
        <f>B13</f>
        <v>MARTIE</v>
      </c>
      <c r="C17" s="3"/>
      <c r="D17" s="3"/>
      <c r="E17" s="32"/>
    </row>
    <row r="18" spans="1:5" ht="13.5" thickBot="1">
      <c r="A18" s="32"/>
      <c r="B18" s="11"/>
      <c r="C18" s="11"/>
      <c r="D18" s="11"/>
      <c r="E18" s="15"/>
    </row>
    <row r="19" spans="1:5" ht="13.5" thickBot="1">
      <c r="A19" s="34" t="s">
        <v>74</v>
      </c>
      <c r="B19" s="20"/>
      <c r="C19" s="20"/>
      <c r="D19" s="48"/>
      <c r="E19" s="20"/>
    </row>
    <row r="20" spans="1:5">
      <c r="A20" s="17" t="s">
        <v>10</v>
      </c>
      <c r="B20" s="7"/>
      <c r="C20" s="7">
        <v>13</v>
      </c>
      <c r="D20" s="7">
        <v>15657</v>
      </c>
      <c r="E20" s="32" t="s">
        <v>118</v>
      </c>
    </row>
    <row r="21" spans="1:5" ht="13.5" thickBot="1">
      <c r="A21" s="33" t="s">
        <v>11</v>
      </c>
      <c r="B21" s="14" t="str">
        <f>B17</f>
        <v>MARTIE</v>
      </c>
      <c r="C21" s="11"/>
      <c r="D21" s="11"/>
      <c r="E21" s="32"/>
    </row>
    <row r="22" spans="1:5" ht="13.5" thickBot="1">
      <c r="A22" s="34" t="s">
        <v>12</v>
      </c>
      <c r="B22" s="20"/>
      <c r="C22" s="20"/>
      <c r="D22" s="144">
        <f>D20</f>
        <v>15657</v>
      </c>
      <c r="E22" s="23"/>
    </row>
    <row r="23" spans="1:5">
      <c r="A23" s="43" t="s">
        <v>69</v>
      </c>
      <c r="B23" s="5"/>
      <c r="C23" s="5">
        <v>13</v>
      </c>
      <c r="D23" s="43">
        <v>5261</v>
      </c>
      <c r="E23" s="13" t="s">
        <v>120</v>
      </c>
    </row>
    <row r="24" spans="1:5" ht="13.5" thickBot="1">
      <c r="A24" s="32" t="s">
        <v>70</v>
      </c>
      <c r="B24" s="33" t="str">
        <f>B21</f>
        <v>MARTIE</v>
      </c>
      <c r="C24" s="11"/>
      <c r="D24" s="121"/>
      <c r="E24" s="11"/>
    </row>
    <row r="25" spans="1:5" ht="13.5" thickBot="1">
      <c r="A25" s="34" t="s">
        <v>71</v>
      </c>
      <c r="B25" s="20"/>
      <c r="C25" s="20"/>
      <c r="D25" s="48">
        <f>D23+D24</f>
        <v>5261</v>
      </c>
      <c r="E25" s="23"/>
    </row>
    <row r="26" spans="1:5">
      <c r="A26" s="43" t="s">
        <v>75</v>
      </c>
      <c r="B26" s="5"/>
      <c r="C26" s="5">
        <v>18</v>
      </c>
      <c r="D26" s="5">
        <v>40</v>
      </c>
      <c r="E26" s="13" t="s">
        <v>94</v>
      </c>
    </row>
    <row r="27" spans="1:5">
      <c r="A27" s="16" t="s">
        <v>76</v>
      </c>
      <c r="B27" s="4" t="str">
        <f>B21</f>
        <v>MARTIE</v>
      </c>
      <c r="C27" s="3">
        <v>26</v>
      </c>
      <c r="D27" s="3">
        <v>120</v>
      </c>
      <c r="E27" s="3" t="str">
        <f t="shared" ref="E27" si="0">E26</f>
        <v>Diurna</v>
      </c>
    </row>
    <row r="28" spans="1:5">
      <c r="A28" s="16"/>
      <c r="B28" s="4"/>
      <c r="C28" s="3"/>
      <c r="D28" s="3"/>
      <c r="E28" s="3" t="str">
        <f>E27</f>
        <v>Diurna</v>
      </c>
    </row>
    <row r="29" spans="1:5" ht="13.5" thickBot="1">
      <c r="A29" s="16"/>
      <c r="B29" s="4"/>
      <c r="C29" s="3"/>
      <c r="D29" s="3"/>
      <c r="E29" s="3"/>
    </row>
    <row r="30" spans="1:5" ht="13.5" thickBot="1">
      <c r="A30" s="34" t="s">
        <v>77</v>
      </c>
      <c r="B30" s="20"/>
      <c r="C30" s="20"/>
      <c r="D30" s="144">
        <f>D26+D27+D28+D29</f>
        <v>160</v>
      </c>
      <c r="E30" s="20"/>
    </row>
    <row r="31" spans="1:5">
      <c r="A31" s="43" t="s">
        <v>16</v>
      </c>
      <c r="B31" s="5"/>
      <c r="C31" s="5">
        <v>18</v>
      </c>
      <c r="D31" s="5">
        <v>173</v>
      </c>
      <c r="E31" s="32" t="s">
        <v>137</v>
      </c>
    </row>
    <row r="32" spans="1:5">
      <c r="A32" s="16" t="s">
        <v>17</v>
      </c>
      <c r="B32" s="4" t="str">
        <f>B27</f>
        <v>MARTIE</v>
      </c>
      <c r="C32" s="3">
        <v>18</v>
      </c>
      <c r="D32" s="3">
        <v>243</v>
      </c>
      <c r="E32" s="32" t="s">
        <v>138</v>
      </c>
    </row>
    <row r="33" spans="1:5" ht="13.5" thickBot="1">
      <c r="A33" s="32"/>
      <c r="B33" s="11"/>
      <c r="C33" s="11"/>
      <c r="D33" s="11"/>
      <c r="E33" s="15"/>
    </row>
    <row r="34" spans="1:5" ht="13.5" thickBot="1">
      <c r="A34" s="34" t="s">
        <v>18</v>
      </c>
      <c r="B34" s="20"/>
      <c r="C34" s="20"/>
      <c r="D34" s="110">
        <v>416</v>
      </c>
      <c r="E34" s="20"/>
    </row>
    <row r="35" spans="1:5">
      <c r="A35" s="42" t="s">
        <v>19</v>
      </c>
      <c r="B35" s="5"/>
      <c r="C35" s="13">
        <v>13</v>
      </c>
      <c r="D35" s="43">
        <v>23038</v>
      </c>
      <c r="E35" s="32" t="s">
        <v>127</v>
      </c>
    </row>
    <row r="36" spans="1:5">
      <c r="A36" s="16" t="s">
        <v>20</v>
      </c>
      <c r="B36" s="16" t="str">
        <f>B32</f>
        <v>MARTIE</v>
      </c>
      <c r="C36" s="13">
        <v>14</v>
      </c>
      <c r="D36" s="43">
        <v>6897</v>
      </c>
      <c r="E36" s="43" t="s">
        <v>113</v>
      </c>
    </row>
    <row r="37" spans="1:5">
      <c r="A37" s="16"/>
      <c r="B37" s="12"/>
      <c r="C37" s="12"/>
      <c r="D37" s="44"/>
      <c r="E37" s="12"/>
    </row>
    <row r="38" spans="1:5" ht="13.5" thickBot="1">
      <c r="A38" s="32"/>
      <c r="B38" s="11"/>
      <c r="C38" s="11"/>
      <c r="D38" s="11"/>
      <c r="E38" s="11"/>
    </row>
    <row r="39" spans="1:5" ht="13.5" thickBot="1">
      <c r="A39" s="34" t="s">
        <v>21</v>
      </c>
      <c r="B39" s="28"/>
      <c r="C39" s="28"/>
      <c r="D39" s="144">
        <f>D35+D36+D37</f>
        <v>29935</v>
      </c>
      <c r="E39" s="28"/>
    </row>
    <row r="40" spans="1:5">
      <c r="A40" s="16" t="s">
        <v>85</v>
      </c>
      <c r="B40" s="62"/>
      <c r="C40" s="12">
        <v>13</v>
      </c>
      <c r="D40" s="12">
        <v>775</v>
      </c>
      <c r="E40" s="12" t="s">
        <v>111</v>
      </c>
    </row>
    <row r="41" spans="1:5">
      <c r="B41" s="4"/>
      <c r="C41">
        <v>14</v>
      </c>
      <c r="D41">
        <v>147</v>
      </c>
    </row>
    <row r="42" spans="1:5">
      <c r="A42" s="16" t="s">
        <v>86</v>
      </c>
      <c r="B42" s="4" t="str">
        <f>B36</f>
        <v>MARTIE</v>
      </c>
      <c r="C42" s="3">
        <v>26</v>
      </c>
      <c r="D42" s="3">
        <v>1744</v>
      </c>
      <c r="E42" s="3"/>
    </row>
    <row r="43" spans="1:5">
      <c r="A43" s="16"/>
      <c r="B43" s="4"/>
      <c r="C43" s="3"/>
      <c r="D43" s="3"/>
      <c r="E43" s="3"/>
    </row>
    <row r="44" spans="1:5" ht="13.5" thickBot="1">
      <c r="A44" s="33"/>
      <c r="B44" s="15"/>
      <c r="C44" s="11"/>
      <c r="D44" s="11"/>
      <c r="E44" s="11"/>
    </row>
    <row r="45" spans="1:5" ht="13.5" thickBot="1">
      <c r="A45" s="51" t="s">
        <v>87</v>
      </c>
      <c r="B45" s="47"/>
      <c r="C45" s="20"/>
      <c r="D45" s="144">
        <f>D40+D41+D42+D43+D44</f>
        <v>2666</v>
      </c>
      <c r="E45" s="23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N112"/>
  <sheetViews>
    <sheetView topLeftCell="A64" workbookViewId="0">
      <selection activeCell="E108" sqref="E108"/>
    </sheetView>
  </sheetViews>
  <sheetFormatPr defaultRowHeight="12.75"/>
  <cols>
    <col min="1" max="1" width="19.85546875" customWidth="1"/>
    <col min="2" max="2" width="16.140625" customWidth="1"/>
    <col min="3" max="3" width="11.5703125" customWidth="1"/>
    <col min="4" max="4" width="13.28515625" customWidth="1"/>
    <col min="5" max="5" width="27" customWidth="1"/>
    <col min="6" max="8" width="0" hidden="1" customWidth="1"/>
  </cols>
  <sheetData>
    <row r="1" spans="1:5">
      <c r="A1" s="8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s="9" t="s">
        <v>26</v>
      </c>
    </row>
    <row r="9" spans="1:5">
      <c r="C9" s="178" t="s">
        <v>121</v>
      </c>
      <c r="D9" s="178"/>
      <c r="E9" s="178"/>
    </row>
    <row r="10" spans="1:5" ht="13.5" thickBot="1"/>
    <row r="11" spans="1:5" s="1" customFormat="1">
      <c r="A11" s="91" t="s">
        <v>2</v>
      </c>
      <c r="B11" s="92" t="s">
        <v>3</v>
      </c>
      <c r="C11" s="92" t="s">
        <v>4</v>
      </c>
      <c r="D11" s="103" t="s">
        <v>5</v>
      </c>
      <c r="E11" s="106" t="s">
        <v>6</v>
      </c>
    </row>
    <row r="12" spans="1:5">
      <c r="A12" s="122" t="s">
        <v>27</v>
      </c>
      <c r="B12" s="14"/>
      <c r="C12" s="11">
        <v>5</v>
      </c>
      <c r="D12" s="163">
        <v>110.02</v>
      </c>
      <c r="E12" s="74" t="s">
        <v>124</v>
      </c>
    </row>
    <row r="13" spans="1:5">
      <c r="A13" s="12"/>
      <c r="B13" s="4" t="s">
        <v>116</v>
      </c>
      <c r="C13" s="3"/>
      <c r="D13" s="165"/>
      <c r="E13" s="12"/>
    </row>
    <row r="14" spans="1:5" ht="13.5" thickBot="1">
      <c r="A14" s="164" t="s">
        <v>44</v>
      </c>
      <c r="D14" s="128"/>
      <c r="E14" s="146"/>
    </row>
    <row r="15" spans="1:5" ht="13.5" thickBot="1">
      <c r="A15" s="25" t="s">
        <v>45</v>
      </c>
      <c r="B15" s="20"/>
      <c r="C15" s="20"/>
      <c r="D15" s="126">
        <f>D12+D13+D14</f>
        <v>110.02</v>
      </c>
      <c r="E15" s="27"/>
    </row>
    <row r="16" spans="1:5">
      <c r="A16" s="94" t="s">
        <v>55</v>
      </c>
      <c r="B16" s="5"/>
      <c r="C16" s="5">
        <v>18</v>
      </c>
      <c r="D16" s="125">
        <v>195.58</v>
      </c>
      <c r="E16" s="82" t="s">
        <v>129</v>
      </c>
    </row>
    <row r="17" spans="1:5">
      <c r="A17" s="95" t="s">
        <v>56</v>
      </c>
      <c r="B17" s="4" t="str">
        <f>B13</f>
        <v>MARTIE</v>
      </c>
      <c r="C17" s="3">
        <v>27</v>
      </c>
      <c r="D17" s="66">
        <v>778.77</v>
      </c>
      <c r="E17" s="73" t="s">
        <v>129</v>
      </c>
    </row>
    <row r="18" spans="1:5">
      <c r="A18" s="96"/>
      <c r="B18" s="14"/>
      <c r="C18" s="11"/>
      <c r="D18" s="67"/>
      <c r="E18" s="74"/>
    </row>
    <row r="19" spans="1:5" ht="13.5" thickBot="1">
      <c r="A19" s="96"/>
      <c r="B19" s="11"/>
      <c r="E19" s="76"/>
    </row>
    <row r="20" spans="1:5" ht="13.5" thickBot="1">
      <c r="A20" s="25" t="s">
        <v>57</v>
      </c>
      <c r="B20" s="20"/>
      <c r="C20" s="39"/>
      <c r="D20" s="104">
        <f>D16+D17+D18+D19</f>
        <v>974.35</v>
      </c>
      <c r="E20" s="27"/>
    </row>
    <row r="21" spans="1:5">
      <c r="A21" s="97" t="s">
        <v>28</v>
      </c>
      <c r="B21" s="7"/>
      <c r="C21" s="7">
        <v>7</v>
      </c>
      <c r="D21" s="68">
        <v>112.66</v>
      </c>
      <c r="E21" s="82" t="s">
        <v>126</v>
      </c>
    </row>
    <row r="22" spans="1:5">
      <c r="A22" s="95" t="s">
        <v>29</v>
      </c>
      <c r="B22" s="4" t="str">
        <f>B17</f>
        <v>MARTIE</v>
      </c>
      <c r="C22" s="3">
        <v>20</v>
      </c>
      <c r="D22" s="66">
        <v>1638.04</v>
      </c>
      <c r="E22" s="73" t="s">
        <v>140</v>
      </c>
    </row>
    <row r="23" spans="1:5">
      <c r="A23" s="96"/>
      <c r="B23" s="14"/>
      <c r="C23" s="11">
        <v>28</v>
      </c>
      <c r="D23" s="67">
        <v>5522.62</v>
      </c>
      <c r="E23" s="74" t="s">
        <v>158</v>
      </c>
    </row>
    <row r="24" spans="1:5" ht="13.5" thickBot="1">
      <c r="A24" s="96"/>
      <c r="B24" s="11"/>
      <c r="C24" s="109"/>
      <c r="E24" t="str">
        <f>E23</f>
        <v>CONSILIUL JUDETEAN</v>
      </c>
    </row>
    <row r="25" spans="1:5" ht="13.5" thickBot="1">
      <c r="A25" s="25" t="s">
        <v>30</v>
      </c>
      <c r="B25" s="20"/>
      <c r="C25" s="175"/>
      <c r="D25" s="176">
        <f>D21+D22+D23+D24</f>
        <v>7273.32</v>
      </c>
      <c r="E25" s="27"/>
    </row>
    <row r="26" spans="1:5">
      <c r="A26" s="97" t="s">
        <v>31</v>
      </c>
      <c r="B26" s="7"/>
      <c r="C26" s="3">
        <v>20</v>
      </c>
      <c r="D26" s="3">
        <v>208.66</v>
      </c>
      <c r="E26" s="173" t="s">
        <v>135</v>
      </c>
    </row>
    <row r="27" spans="1:5">
      <c r="A27" s="100"/>
      <c r="B27" s="37"/>
      <c r="C27" s="3">
        <v>20</v>
      </c>
      <c r="D27" s="3">
        <v>38.49</v>
      </c>
      <c r="E27" s="174" t="s">
        <v>142</v>
      </c>
    </row>
    <row r="28" spans="1:5" ht="13.5" thickBot="1">
      <c r="A28" s="96" t="s">
        <v>32</v>
      </c>
      <c r="B28" s="14" t="str">
        <f>B22</f>
        <v>MARTIE</v>
      </c>
      <c r="C28">
        <v>20</v>
      </c>
      <c r="D28">
        <v>7.31</v>
      </c>
      <c r="E28" t="str">
        <f>E27</f>
        <v>BRAICATA</v>
      </c>
    </row>
    <row r="29" spans="1:5" ht="13.5" thickBot="1">
      <c r="A29" s="25" t="s">
        <v>33</v>
      </c>
      <c r="B29" s="28"/>
      <c r="C29" s="41"/>
      <c r="D29" s="147">
        <f>D26+D27+D28</f>
        <v>254.46</v>
      </c>
      <c r="E29" s="27"/>
    </row>
    <row r="30" spans="1:5">
      <c r="A30" s="98" t="s">
        <v>66</v>
      </c>
      <c r="E30" s="107"/>
    </row>
    <row r="31" spans="1:5">
      <c r="A31" s="4" t="s">
        <v>67</v>
      </c>
      <c r="B31" s="14">
        <f>B25</f>
        <v>0</v>
      </c>
      <c r="C31" s="12">
        <v>28</v>
      </c>
      <c r="D31" s="64">
        <v>3750</v>
      </c>
      <c r="E31" s="73" t="s">
        <v>159</v>
      </c>
    </row>
    <row r="32" spans="1:5">
      <c r="A32" s="4"/>
      <c r="B32" s="4"/>
      <c r="C32" s="12"/>
      <c r="D32" s="64"/>
      <c r="E32" s="73"/>
    </row>
    <row r="33" spans="1:5">
      <c r="A33" s="4"/>
      <c r="B33" s="4"/>
      <c r="C33" s="12"/>
      <c r="D33" s="64"/>
      <c r="E33" s="73"/>
    </row>
    <row r="34" spans="1:5">
      <c r="A34" s="4"/>
      <c r="B34" s="4"/>
      <c r="C34" s="12"/>
      <c r="D34" s="64"/>
      <c r="E34" s="153"/>
    </row>
    <row r="35" spans="1:5">
      <c r="A35" s="4"/>
      <c r="B35" s="4"/>
      <c r="C35" s="12"/>
      <c r="D35" s="64"/>
      <c r="E35" s="73"/>
    </row>
    <row r="36" spans="1:5" ht="13.5" thickBot="1">
      <c r="A36" s="4"/>
      <c r="B36" s="4"/>
      <c r="C36" s="12"/>
      <c r="D36" s="64"/>
      <c r="E36" s="73"/>
    </row>
    <row r="37" spans="1:5" ht="13.5" thickBot="1">
      <c r="A37" s="25" t="s">
        <v>68</v>
      </c>
      <c r="B37" s="62"/>
      <c r="C37" s="62"/>
      <c r="D37" s="137">
        <v>3750</v>
      </c>
      <c r="E37" s="166"/>
    </row>
    <row r="38" spans="1:5">
      <c r="A38" s="105" t="s">
        <v>81</v>
      </c>
      <c r="B38" s="116"/>
      <c r="C38" s="7"/>
      <c r="D38" s="7"/>
      <c r="E38" s="117"/>
    </row>
    <row r="39" spans="1:5">
      <c r="A39" s="129" t="s">
        <v>50</v>
      </c>
      <c r="B39" s="4" t="s">
        <v>116</v>
      </c>
      <c r="C39" s="3">
        <v>26</v>
      </c>
      <c r="D39" s="44">
        <v>2205.21</v>
      </c>
      <c r="E39" s="139" t="s">
        <v>139</v>
      </c>
    </row>
    <row r="40" spans="1:5">
      <c r="A40" s="129"/>
      <c r="B40" s="95"/>
      <c r="C40" s="3"/>
      <c r="D40" s="3"/>
      <c r="E40" s="167"/>
    </row>
    <row r="41" spans="1:5">
      <c r="A41" s="129"/>
      <c r="B41" s="95"/>
      <c r="C41" s="3"/>
      <c r="D41" s="3"/>
      <c r="E41" s="139"/>
    </row>
    <row r="42" spans="1:5">
      <c r="A42" s="129"/>
      <c r="B42" s="95"/>
      <c r="C42" s="12"/>
      <c r="D42" s="64"/>
      <c r="E42" s="73"/>
    </row>
    <row r="43" spans="1:5" ht="13.5" thickBot="1">
      <c r="A43" s="26"/>
      <c r="B43" s="140"/>
      <c r="C43" s="168"/>
      <c r="D43" s="169"/>
      <c r="E43" s="170"/>
    </row>
    <row r="44" spans="1:5" ht="13.5" thickBot="1">
      <c r="A44" s="25" t="s">
        <v>51</v>
      </c>
      <c r="B44" s="28"/>
      <c r="C44" s="28"/>
      <c r="D44" s="150">
        <f>D38+D39+D40+D41+D42+D43</f>
        <v>2205.21</v>
      </c>
      <c r="E44" s="75"/>
    </row>
    <row r="45" spans="1:5">
      <c r="A45" s="29" t="s">
        <v>108</v>
      </c>
      <c r="B45" s="38"/>
      <c r="C45" s="37"/>
      <c r="D45" s="61"/>
      <c r="E45" s="146"/>
    </row>
    <row r="46" spans="1:5">
      <c r="B46" s="4" t="s">
        <v>116</v>
      </c>
      <c r="C46" s="3"/>
      <c r="D46" s="129"/>
      <c r="E46" s="153"/>
    </row>
    <row r="47" spans="1:5">
      <c r="A47" s="4"/>
      <c r="B47" s="4"/>
      <c r="C47" s="3"/>
      <c r="D47" s="129"/>
      <c r="E47" s="153"/>
    </row>
    <row r="48" spans="1:5">
      <c r="A48" s="4"/>
      <c r="B48" s="4"/>
      <c r="C48" s="3"/>
      <c r="D48" s="129"/>
      <c r="E48" s="153"/>
    </row>
    <row r="49" spans="1:5" ht="13.5" thickBot="1">
      <c r="A49" s="14" t="s">
        <v>109</v>
      </c>
      <c r="B49" s="14"/>
      <c r="C49" s="11"/>
      <c r="D49" s="26"/>
      <c r="E49" s="84"/>
    </row>
    <row r="50" spans="1:5" ht="13.5" thickBot="1">
      <c r="A50" s="52" t="s">
        <v>110</v>
      </c>
      <c r="B50" s="20"/>
      <c r="C50" s="10"/>
      <c r="D50" s="171">
        <f>D45+D46</f>
        <v>0</v>
      </c>
      <c r="E50" s="172"/>
    </row>
    <row r="51" spans="1:5">
      <c r="A51" s="94" t="s">
        <v>34</v>
      </c>
      <c r="B51" s="29"/>
      <c r="C51" s="3">
        <v>5</v>
      </c>
      <c r="D51" s="66">
        <v>7.3</v>
      </c>
      <c r="E51" s="73" t="s">
        <v>125</v>
      </c>
    </row>
    <row r="52" spans="1:5">
      <c r="A52" s="94"/>
      <c r="B52" s="29"/>
      <c r="C52" s="3">
        <v>18</v>
      </c>
      <c r="D52" s="66">
        <v>9.4</v>
      </c>
      <c r="E52" s="73" t="s">
        <v>125</v>
      </c>
    </row>
    <row r="53" spans="1:5">
      <c r="A53" s="94"/>
      <c r="B53" s="4" t="s">
        <v>116</v>
      </c>
      <c r="C53" s="3">
        <v>20</v>
      </c>
      <c r="D53" s="66">
        <v>669.33</v>
      </c>
      <c r="E53" s="73" t="s">
        <v>143</v>
      </c>
    </row>
    <row r="54" spans="1:5">
      <c r="A54" s="93"/>
      <c r="B54" s="3"/>
      <c r="C54" s="3">
        <v>20</v>
      </c>
      <c r="D54" s="66">
        <v>223.52</v>
      </c>
      <c r="E54" s="73" t="s">
        <v>146</v>
      </c>
    </row>
    <row r="55" spans="1:5">
      <c r="A55" s="122"/>
      <c r="B55" s="11"/>
      <c r="C55" s="3">
        <v>26</v>
      </c>
      <c r="D55" s="66">
        <v>884.22</v>
      </c>
      <c r="E55" s="73" t="s">
        <v>150</v>
      </c>
    </row>
    <row r="56" spans="1:5" ht="13.5" thickBot="1">
      <c r="A56" s="96" t="s">
        <v>35</v>
      </c>
      <c r="B56" s="11"/>
      <c r="E56" s="146"/>
    </row>
    <row r="57" spans="1:5" ht="13.5" thickBot="1">
      <c r="A57" s="25" t="s">
        <v>36</v>
      </c>
      <c r="B57" s="20"/>
      <c r="C57" s="20"/>
      <c r="D57" s="148">
        <f>D51+D52+D53+D54+D55+D56</f>
        <v>1793.77</v>
      </c>
      <c r="E57" s="27"/>
    </row>
    <row r="58" spans="1:5">
      <c r="A58" s="13" t="s">
        <v>48</v>
      </c>
      <c r="B58" s="5"/>
      <c r="C58" s="5"/>
      <c r="D58" s="68"/>
      <c r="E58" s="82"/>
    </row>
    <row r="59" spans="1:5">
      <c r="A59" s="12"/>
      <c r="B59" s="4" t="s">
        <v>116</v>
      </c>
      <c r="C59" s="3"/>
      <c r="D59" s="66"/>
      <c r="E59" s="153"/>
    </row>
    <row r="60" spans="1:5">
      <c r="A60" s="4" t="s">
        <v>47</v>
      </c>
      <c r="B60" s="4"/>
      <c r="C60" s="3"/>
      <c r="D60" s="66"/>
      <c r="E60" s="73"/>
    </row>
    <row r="61" spans="1:5" ht="13.5" thickBot="1">
      <c r="A61" s="99" t="s">
        <v>49</v>
      </c>
      <c r="B61" s="6"/>
      <c r="C61" s="6"/>
      <c r="D61" s="149">
        <f>D58+D59+D60</f>
        <v>0</v>
      </c>
      <c r="E61" s="102"/>
    </row>
    <row r="62" spans="1:5">
      <c r="A62" s="94" t="s">
        <v>37</v>
      </c>
      <c r="B62" s="5"/>
      <c r="C62" s="5">
        <v>27</v>
      </c>
      <c r="D62" s="68">
        <v>700</v>
      </c>
      <c r="E62" s="83" t="s">
        <v>154</v>
      </c>
    </row>
    <row r="63" spans="1:5">
      <c r="A63" s="94"/>
      <c r="B63" s="3"/>
      <c r="C63" s="5"/>
      <c r="D63" s="68"/>
      <c r="E63" s="82"/>
    </row>
    <row r="64" spans="1:5">
      <c r="A64" s="95">
        <v>20.02</v>
      </c>
      <c r="B64" s="3"/>
      <c r="C64" s="3"/>
      <c r="D64" s="66"/>
      <c r="E64" s="73"/>
    </row>
    <row r="65" spans="1:1158" ht="13.5" thickBot="1">
      <c r="A65" s="96"/>
      <c r="B65" s="11"/>
      <c r="C65" s="11"/>
      <c r="D65" s="67"/>
      <c r="E65" s="74"/>
    </row>
    <row r="66" spans="1:1158" ht="13.5" thickBot="1">
      <c r="A66" s="52" t="s">
        <v>65</v>
      </c>
      <c r="B66" s="20"/>
      <c r="C66" s="20"/>
      <c r="D66" s="39">
        <v>0</v>
      </c>
      <c r="E66" s="27"/>
    </row>
    <row r="67" spans="1:1158">
      <c r="A67" s="94" t="s">
        <v>102</v>
      </c>
      <c r="B67" s="5"/>
      <c r="C67" s="5">
        <v>27</v>
      </c>
      <c r="D67" s="68">
        <v>394</v>
      </c>
      <c r="E67" s="82" t="s">
        <v>155</v>
      </c>
    </row>
    <row r="68" spans="1:1158">
      <c r="A68" s="94"/>
      <c r="B68" s="4" t="s">
        <v>116</v>
      </c>
      <c r="C68" s="5">
        <v>27</v>
      </c>
      <c r="D68" s="68">
        <v>999.6</v>
      </c>
      <c r="E68" s="82" t="s">
        <v>156</v>
      </c>
    </row>
    <row r="69" spans="1:1158">
      <c r="A69" s="100"/>
      <c r="B69" s="38"/>
      <c r="C69" s="11"/>
      <c r="D69" s="67"/>
      <c r="E69" s="74"/>
    </row>
    <row r="70" spans="1:1158" ht="13.5" thickBot="1">
      <c r="A70" s="96" t="s">
        <v>103</v>
      </c>
      <c r="B70" s="11"/>
      <c r="C70" s="11"/>
      <c r="D70" s="67"/>
      <c r="E70" s="84"/>
    </row>
    <row r="71" spans="1:1158" s="21" customFormat="1" ht="13.5" thickBot="1">
      <c r="A71" s="25" t="s">
        <v>104</v>
      </c>
      <c r="B71" s="20"/>
      <c r="C71" s="39"/>
      <c r="D71" s="147">
        <f>D67+D68+D69</f>
        <v>1393.6</v>
      </c>
      <c r="E71" s="27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</row>
    <row r="72" spans="1:1158">
      <c r="A72" s="94" t="s">
        <v>38</v>
      </c>
      <c r="B72" s="5"/>
      <c r="C72" s="5">
        <v>26</v>
      </c>
      <c r="D72" s="68">
        <v>167.79</v>
      </c>
      <c r="E72" s="82" t="s">
        <v>152</v>
      </c>
    </row>
    <row r="73" spans="1:1158">
      <c r="A73" s="94"/>
      <c r="B73" s="29" t="str">
        <f>B68</f>
        <v>MARTIE</v>
      </c>
      <c r="C73" s="5"/>
      <c r="D73" s="68"/>
      <c r="E73" s="82"/>
    </row>
    <row r="74" spans="1:1158" ht="13.5" thickBot="1">
      <c r="A74" s="96" t="s">
        <v>39</v>
      </c>
      <c r="B74" s="11"/>
      <c r="C74" s="11"/>
      <c r="D74" s="67"/>
      <c r="E74" s="74"/>
    </row>
    <row r="75" spans="1:1158" ht="13.5" thickBot="1">
      <c r="A75" s="25" t="s">
        <v>40</v>
      </c>
      <c r="B75" s="20"/>
      <c r="C75" s="20"/>
      <c r="D75" s="123"/>
      <c r="E75" s="27"/>
    </row>
    <row r="76" spans="1:1158">
      <c r="A76" s="85" t="s">
        <v>91</v>
      </c>
      <c r="B76" s="5"/>
      <c r="C76" s="5"/>
      <c r="D76" s="105"/>
      <c r="E76" s="83"/>
    </row>
    <row r="77" spans="1:1158">
      <c r="A77" s="95"/>
      <c r="B77" s="4"/>
      <c r="C77" s="3"/>
      <c r="D77" s="64"/>
      <c r="E77" s="73"/>
    </row>
    <row r="78" spans="1:1158" ht="13.5" thickBot="1">
      <c r="A78" s="96" t="s">
        <v>92</v>
      </c>
      <c r="B78" s="11"/>
      <c r="C78" s="11"/>
      <c r="D78" s="26"/>
      <c r="E78" s="84"/>
    </row>
    <row r="79" spans="1:1158" ht="13.5" thickBot="1">
      <c r="A79" s="101" t="s">
        <v>93</v>
      </c>
      <c r="B79" s="40"/>
      <c r="C79" s="20"/>
      <c r="D79" s="111"/>
      <c r="E79" s="27"/>
    </row>
    <row r="80" spans="1:1158">
      <c r="A80" s="94" t="s">
        <v>58</v>
      </c>
      <c r="B80" s="5"/>
      <c r="C80" s="5"/>
      <c r="D80" s="68"/>
      <c r="E80" s="83"/>
    </row>
    <row r="81" spans="1:5">
      <c r="A81" s="94"/>
      <c r="B81" s="29" t="s">
        <v>116</v>
      </c>
      <c r="C81" s="5">
        <v>20</v>
      </c>
      <c r="D81" s="68">
        <v>350</v>
      </c>
      <c r="E81" s="82" t="s">
        <v>145</v>
      </c>
    </row>
    <row r="82" spans="1:5" ht="13.5" thickBot="1">
      <c r="A82" s="96" t="s">
        <v>59</v>
      </c>
      <c r="B82" s="11"/>
      <c r="C82" s="11"/>
      <c r="D82" s="67"/>
      <c r="E82" s="74"/>
    </row>
    <row r="83" spans="1:5" ht="13.5" thickBot="1">
      <c r="A83" s="25" t="s">
        <v>60</v>
      </c>
      <c r="B83" s="39"/>
      <c r="C83" s="40"/>
      <c r="D83" s="111"/>
      <c r="E83" s="27"/>
    </row>
    <row r="84" spans="1:5">
      <c r="A84" s="94" t="s">
        <v>99</v>
      </c>
      <c r="B84" s="68"/>
      <c r="C84" s="131">
        <v>20</v>
      </c>
      <c r="D84" s="68">
        <v>178.5</v>
      </c>
      <c r="E84" s="82" t="s">
        <v>144</v>
      </c>
    </row>
    <row r="85" spans="1:5">
      <c r="A85" s="93"/>
      <c r="B85" s="4" t="s">
        <v>116</v>
      </c>
      <c r="C85" s="132">
        <v>27</v>
      </c>
      <c r="D85" s="66">
        <v>452.7</v>
      </c>
      <c r="E85" s="73" t="s">
        <v>129</v>
      </c>
    </row>
    <row r="86" spans="1:5">
      <c r="A86" s="122"/>
      <c r="B86" s="26"/>
      <c r="C86" s="133"/>
      <c r="D86" s="67"/>
      <c r="E86" s="74"/>
    </row>
    <row r="87" spans="1:5">
      <c r="A87" s="122"/>
      <c r="B87" s="26"/>
      <c r="C87" s="133"/>
      <c r="D87" s="67"/>
      <c r="E87" s="74"/>
    </row>
    <row r="88" spans="1:5">
      <c r="A88" s="122"/>
      <c r="B88" s="26"/>
      <c r="C88" s="133"/>
      <c r="D88" s="67"/>
      <c r="E88" s="74"/>
    </row>
    <row r="89" spans="1:5">
      <c r="A89" s="12"/>
      <c r="B89" s="129"/>
      <c r="C89" s="132"/>
      <c r="D89" s="66"/>
      <c r="E89" s="153"/>
    </row>
    <row r="90" spans="1:5">
      <c r="A90" s="12"/>
      <c r="B90" s="129"/>
      <c r="C90" s="132"/>
      <c r="D90" s="66"/>
      <c r="E90" s="153"/>
    </row>
    <row r="91" spans="1:5">
      <c r="A91" s="12"/>
      <c r="B91" s="129"/>
      <c r="C91" s="132"/>
      <c r="D91" s="66"/>
      <c r="E91" s="153"/>
    </row>
    <row r="92" spans="1:5" ht="13.5" thickBot="1">
      <c r="A92" s="50" t="s">
        <v>100</v>
      </c>
      <c r="B92" s="109"/>
      <c r="C92" s="98"/>
      <c r="E92" s="76"/>
    </row>
    <row r="93" spans="1:5" ht="13.5" thickBot="1">
      <c r="A93" s="25" t="s">
        <v>101</v>
      </c>
      <c r="B93" s="130"/>
      <c r="C93" s="52"/>
      <c r="D93" s="148">
        <f>D84+D85+D86</f>
        <v>631.20000000000005</v>
      </c>
      <c r="E93" s="27"/>
    </row>
    <row r="94" spans="1:5">
      <c r="A94" s="29" t="s">
        <v>132</v>
      </c>
      <c r="B94" s="13"/>
      <c r="C94" s="13">
        <v>14</v>
      </c>
      <c r="D94" s="63">
        <v>53.33</v>
      </c>
      <c r="E94" s="82" t="s">
        <v>129</v>
      </c>
    </row>
    <row r="95" spans="1:5">
      <c r="A95" s="3"/>
      <c r="B95" s="4" t="str">
        <f>B85</f>
        <v>MARTIE</v>
      </c>
      <c r="C95" s="12"/>
      <c r="D95" s="69"/>
      <c r="E95" s="73"/>
    </row>
    <row r="96" spans="1:5" ht="13.5" thickBot="1">
      <c r="A96" s="14" t="s">
        <v>133</v>
      </c>
      <c r="B96" s="11"/>
      <c r="C96" s="11"/>
      <c r="D96" s="67"/>
      <c r="E96" s="84"/>
    </row>
    <row r="97" spans="1:5" ht="13.5" thickBot="1">
      <c r="A97" s="25" t="s">
        <v>134</v>
      </c>
      <c r="B97" s="28"/>
      <c r="C97" s="20"/>
      <c r="D97" s="150">
        <f>D94+D95+D96</f>
        <v>53.33</v>
      </c>
      <c r="E97" s="27"/>
    </row>
    <row r="98" spans="1:5">
      <c r="A98" s="42" t="s">
        <v>41</v>
      </c>
      <c r="B98" s="13"/>
      <c r="C98" s="5">
        <v>20</v>
      </c>
      <c r="D98" s="134">
        <v>499.8</v>
      </c>
      <c r="E98" s="82" t="s">
        <v>147</v>
      </c>
    </row>
    <row r="99" spans="1:5">
      <c r="A99" s="3"/>
      <c r="B99" s="3"/>
      <c r="C99" s="3">
        <v>20</v>
      </c>
      <c r="D99" s="135">
        <v>779.98</v>
      </c>
      <c r="E99" s="73" t="s">
        <v>148</v>
      </c>
    </row>
    <row r="100" spans="1:5">
      <c r="A100" s="12"/>
      <c r="B100" s="4" t="str">
        <f>B95</f>
        <v>MARTIE</v>
      </c>
      <c r="C100" s="3">
        <v>20</v>
      </c>
      <c r="D100" s="135">
        <v>76</v>
      </c>
      <c r="E100" s="73" t="s">
        <v>149</v>
      </c>
    </row>
    <row r="101" spans="1:5">
      <c r="A101" s="12"/>
      <c r="B101" s="3"/>
      <c r="C101" s="3">
        <v>26</v>
      </c>
      <c r="D101" s="135">
        <v>70.5</v>
      </c>
      <c r="E101" s="73" t="s">
        <v>136</v>
      </c>
    </row>
    <row r="102" spans="1:5">
      <c r="A102" s="12"/>
      <c r="B102" s="3"/>
      <c r="C102" s="37">
        <v>26</v>
      </c>
      <c r="D102" s="151">
        <v>1955.36</v>
      </c>
      <c r="E102" s="146" t="s">
        <v>151</v>
      </c>
    </row>
    <row r="103" spans="1:5">
      <c r="A103" s="12"/>
      <c r="B103" s="3"/>
      <c r="C103" s="3">
        <v>26</v>
      </c>
      <c r="D103" s="135">
        <v>3479.97</v>
      </c>
      <c r="E103" s="73" t="s">
        <v>151</v>
      </c>
    </row>
    <row r="104" spans="1:5">
      <c r="A104" s="12"/>
      <c r="B104" s="3"/>
      <c r="C104" s="3">
        <v>27</v>
      </c>
      <c r="D104" s="135">
        <v>169.35</v>
      </c>
      <c r="E104" s="73" t="s">
        <v>130</v>
      </c>
    </row>
    <row r="105" spans="1:5">
      <c r="A105" s="12"/>
      <c r="B105" s="3"/>
      <c r="C105" s="3">
        <v>28</v>
      </c>
      <c r="D105" s="135">
        <v>350</v>
      </c>
      <c r="E105" s="73" t="s">
        <v>157</v>
      </c>
    </row>
    <row r="106" spans="1:5">
      <c r="A106" s="4" t="s">
        <v>42</v>
      </c>
      <c r="B106" s="3"/>
      <c r="C106" s="3">
        <v>28</v>
      </c>
      <c r="D106" s="135">
        <v>6.96</v>
      </c>
      <c r="E106" s="73" t="s">
        <v>159</v>
      </c>
    </row>
    <row r="107" spans="1:5">
      <c r="A107" s="14"/>
      <c r="B107" s="11"/>
      <c r="C107" s="11">
        <v>28</v>
      </c>
      <c r="D107" s="136"/>
      <c r="E107" s="74"/>
    </row>
    <row r="108" spans="1:5">
      <c r="A108" s="4"/>
      <c r="B108" s="3"/>
      <c r="C108" s="3"/>
      <c r="D108" s="162"/>
      <c r="E108" s="12"/>
    </row>
    <row r="109" spans="1:5">
      <c r="A109" s="4"/>
      <c r="B109" s="3"/>
      <c r="C109" s="3"/>
      <c r="D109" s="162"/>
      <c r="E109" s="12"/>
    </row>
    <row r="110" spans="1:5">
      <c r="A110" s="4"/>
      <c r="B110" s="3"/>
      <c r="C110" s="3"/>
      <c r="D110" s="3"/>
      <c r="E110" s="3"/>
    </row>
    <row r="111" spans="1:5" ht="13.5" thickBot="1">
      <c r="A111" s="14"/>
      <c r="B111" s="11"/>
      <c r="C111" s="11"/>
      <c r="D111" s="67"/>
      <c r="E111" s="84"/>
    </row>
    <row r="112" spans="1:5" ht="13.5" thickBot="1">
      <c r="A112" s="25" t="s">
        <v>43</v>
      </c>
      <c r="B112" s="20"/>
      <c r="C112" s="20"/>
      <c r="D112" s="152">
        <f>D98+D99+D100+D101+D102+D103+D104+D105+D106+D107+D108+D109</f>
        <v>7387.92</v>
      </c>
      <c r="E112" s="27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materiale 61</vt:lpstr>
      <vt:lpstr>personal 61</vt:lpstr>
      <vt:lpstr>personal 51</vt:lpstr>
      <vt:lpstr>materiale 51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2018-12-12T08:24:49Z</cp:lastPrinted>
  <dcterms:created xsi:type="dcterms:W3CDTF">1996-10-14T23:33:28Z</dcterms:created>
  <dcterms:modified xsi:type="dcterms:W3CDTF">2019-04-16T08:53:05Z</dcterms:modified>
</cp:coreProperties>
</file>